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showInkAnnotation="0" codeName="ThisWorkbook" defaultThemeVersion="124226"/>
  <xr:revisionPtr revIDLastSave="0" documentId="13_ncr:1_{7BFD17BE-D6C3-428D-8CB5-09F3BB64AC45}" xr6:coauthVersionLast="43" xr6:coauthVersionMax="43" xr10:uidLastSave="{00000000-0000-0000-0000-000000000000}"/>
  <bookViews>
    <workbookView xWindow="-120" yWindow="-120" windowWidth="29040" windowHeight="15840" activeTab="2" xr2:uid="{00000000-000D-0000-FFFF-FFFF00000000}"/>
  </bookViews>
  <sheets>
    <sheet name="IPCRF" sheetId="6" r:id="rId1"/>
    <sheet name="PART II" sheetId="7" r:id="rId2"/>
    <sheet name="PART III &amp; PART IV" sheetId="3" r:id="rId3"/>
    <sheet name="Position Title" sheetId="1" r:id="rId4"/>
    <sheet name="adjectival rating" sheetId="5" r:id="rId5"/>
  </sheets>
  <definedNames>
    <definedName name="_xlnm.Print_Area" localSheetId="2">'PART III &amp; PART IV'!$A$1:$K$42</definedName>
    <definedName name="_xlnm.Print_Area" localSheetId="3">'Position Title'!$A$1:$P$23</definedName>
    <definedName name="_xlnm.Print_Titles" localSheetId="0">IPCRF!$14:$15</definedName>
    <definedName name="_xlnm.Print_Titles" localSheetId="2">'PART III &amp; PART IV'!$15:$16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 i="6" l="1"/>
  <c r="D52" i="6"/>
  <c r="D49" i="6"/>
  <c r="D46" i="6"/>
  <c r="D43" i="6"/>
  <c r="D40" i="6"/>
  <c r="D37" i="6"/>
  <c r="D34" i="6"/>
  <c r="D31" i="6"/>
  <c r="D28" i="6"/>
  <c r="D25" i="6"/>
  <c r="D22" i="6"/>
  <c r="D19" i="6"/>
  <c r="P16" i="6" l="1"/>
  <c r="O36" i="7" l="1"/>
  <c r="O23" i="7"/>
  <c r="O13" i="7"/>
  <c r="G36" i="7"/>
  <c r="G23" i="7"/>
  <c r="G13" i="7"/>
  <c r="C7" i="1"/>
  <c r="C9" i="1"/>
  <c r="L48" i="7" l="1"/>
  <c r="C8" i="1"/>
  <c r="C6" i="1"/>
  <c r="J4" i="7"/>
  <c r="J5" i="7"/>
  <c r="B4" i="7"/>
  <c r="B5" i="7"/>
  <c r="B6" i="7"/>
  <c r="J3" i="7"/>
  <c r="B3" i="7"/>
  <c r="G62" i="6"/>
  <c r="B62" i="6"/>
  <c r="Q16" i="6" l="1"/>
  <c r="C9" i="3" l="1"/>
  <c r="P40" i="6"/>
  <c r="Q40" i="6" s="1"/>
  <c r="P43" i="6"/>
  <c r="Q43" i="6" s="1"/>
  <c r="P52" i="6"/>
  <c r="Q52" i="6" s="1"/>
  <c r="P19" i="6"/>
  <c r="Q19" i="6" s="1"/>
  <c r="P22" i="6"/>
  <c r="Q22" i="6" s="1"/>
  <c r="P25" i="6"/>
  <c r="Q25" i="6" s="1"/>
  <c r="P28" i="6"/>
  <c r="P31" i="6"/>
  <c r="Q31" i="6" s="1"/>
  <c r="P34" i="6"/>
  <c r="Q34" i="6" s="1"/>
  <c r="P37" i="6"/>
  <c r="Q37" i="6" s="1"/>
  <c r="Q28" i="6"/>
  <c r="P46" i="6"/>
  <c r="Q46" i="6" s="1"/>
  <c r="P49" i="6"/>
  <c r="Q49" i="6" s="1"/>
  <c r="A26" i="3" l="1"/>
  <c r="A40" i="3"/>
  <c r="Q55" i="6"/>
  <c r="I4" i="3" s="1"/>
  <c r="P56" i="6" l="1"/>
  <c r="H9" i="3" l="1"/>
  <c r="D26" i="3" l="1"/>
  <c r="D40" i="3"/>
</calcChain>
</file>

<file path=xl/sharedStrings.xml><?xml version="1.0" encoding="utf-8"?>
<sst xmlns="http://schemas.openxmlformats.org/spreadsheetml/2006/main" count="428" uniqueCount="304">
  <si>
    <t>Department of Education</t>
  </si>
  <si>
    <t>POSITION AND COMPETENCY PROFILE</t>
  </si>
  <si>
    <t>PCP No. _________</t>
  </si>
  <si>
    <t>Revision Code: 00</t>
  </si>
  <si>
    <t>Postion Title</t>
  </si>
  <si>
    <t>Office Unit</t>
  </si>
  <si>
    <t>Reports to</t>
  </si>
  <si>
    <t>Position Supervised</t>
  </si>
  <si>
    <t>Salary Grade</t>
  </si>
  <si>
    <t>Effectivity Date</t>
  </si>
  <si>
    <t>Page/s</t>
  </si>
  <si>
    <t>JOB SUMMARY</t>
  </si>
  <si>
    <t>QUALIFICATION STANDARDS</t>
  </si>
  <si>
    <t>A.</t>
  </si>
  <si>
    <t>CSC Prescribed Qualifications</t>
  </si>
  <si>
    <t>B.</t>
  </si>
  <si>
    <t>Preferred Qualifications</t>
  </si>
  <si>
    <t>Name of Employee:</t>
  </si>
  <si>
    <t>Position:</t>
  </si>
  <si>
    <t>TO BE FILLED DURING PLANNING</t>
  </si>
  <si>
    <t>Date of Review:</t>
  </si>
  <si>
    <t>PART III: SUMMARY OF RATINGS FOR DISCUSSION</t>
  </si>
  <si>
    <t>Final Performance Results</t>
  </si>
  <si>
    <t>Rating</t>
  </si>
  <si>
    <t>Accomplishments of KRAs and Objectives</t>
  </si>
  <si>
    <t>Employee-Superior Agreement</t>
  </si>
  <si>
    <t>The signatures below confirm that the employee and his/her superior have agreed to the contents of the performance as captured in this form.</t>
  </si>
  <si>
    <t>PART IV: DEVELOPMENT PLANS</t>
  </si>
  <si>
    <t>Strengths</t>
  </si>
  <si>
    <t>Development Needs</t>
  </si>
  <si>
    <t>Timeline</t>
  </si>
  <si>
    <t>Resources Needed</t>
  </si>
  <si>
    <t>Signature:</t>
  </si>
  <si>
    <t>Date:</t>
  </si>
  <si>
    <t>Name of Superior:</t>
  </si>
  <si>
    <t>Teacher I</t>
  </si>
  <si>
    <t>Teacher II</t>
  </si>
  <si>
    <t>Teacher III</t>
  </si>
  <si>
    <t>Action Plan</t>
  </si>
  <si>
    <t>Outstanding</t>
  </si>
  <si>
    <t>Very Satisfactory</t>
  </si>
  <si>
    <t>Satisfactory</t>
  </si>
  <si>
    <t>Unsatisfactory</t>
  </si>
  <si>
    <t>Poor</t>
  </si>
  <si>
    <t>Q</t>
  </si>
  <si>
    <t>E</t>
  </si>
  <si>
    <t>T</t>
  </si>
  <si>
    <t>Each part had no description of what to do with example</t>
  </si>
  <si>
    <t>* Toget the score, the rating is multiplied by the weight assigned</t>
  </si>
  <si>
    <t>FINAL RATING</t>
  </si>
  <si>
    <t>ADJECTIVAL RATING</t>
  </si>
  <si>
    <t>PERFORMANCE INDICATOR</t>
  </si>
  <si>
    <t>Descriptive Rating</t>
  </si>
  <si>
    <t>-</t>
  </si>
  <si>
    <t>Ratee</t>
  </si>
  <si>
    <t>Rater</t>
  </si>
  <si>
    <t xml:space="preserve">                                       Education</t>
  </si>
  <si>
    <t xml:space="preserve">                                     Experience</t>
  </si>
  <si>
    <t xml:space="preserve">                                        Eligibility</t>
  </si>
  <si>
    <t xml:space="preserve">                                        Trainings</t>
  </si>
  <si>
    <t>Name</t>
  </si>
  <si>
    <t>Ave.</t>
  </si>
  <si>
    <t>Basic Education Services</t>
  </si>
  <si>
    <t>QET</t>
  </si>
  <si>
    <t>Actual Results</t>
  </si>
  <si>
    <t>1. Applied Knowledges of content within  and across curriculum teaching areas.</t>
  </si>
  <si>
    <t>Showed knowledge of content and its integration within and across subject areas as show in MOV1 with rating of 7</t>
  </si>
  <si>
    <t>No acceptable evidence was shown</t>
  </si>
  <si>
    <t>Quality</t>
  </si>
  <si>
    <t>Showed knowledge of content and its integration within and across subject areas as show in MOV1 with rating of 6</t>
  </si>
  <si>
    <t>Showed knowledge of content and its integration within and across subject areas as show in MOV1 with rating of 5</t>
  </si>
  <si>
    <t>Showed knowledge of content and its integration within and across subject areas as show in MOV1 with rating of 4</t>
  </si>
  <si>
    <t>School / Division:</t>
  </si>
  <si>
    <t>MFOs</t>
  </si>
  <si>
    <t>KRAs</t>
  </si>
  <si>
    <t>Objectives</t>
  </si>
  <si>
    <t>Weight per KRA</t>
  </si>
  <si>
    <t>(5)</t>
  </si>
  <si>
    <t>(4)</t>
  </si>
  <si>
    <t>(3)</t>
  </si>
  <si>
    <t>(2)</t>
  </si>
  <si>
    <t>(1)</t>
  </si>
  <si>
    <t>Score</t>
  </si>
  <si>
    <t>Submitted at least 4 lessons using MOV 1 and supported by any one of the other given MOV</t>
  </si>
  <si>
    <t>Submitted any 1 of the given MOV</t>
  </si>
  <si>
    <t>Submitted 2 lessons using MOV 1 and supported by any 1 one of the other given MOV</t>
  </si>
  <si>
    <t>Submitted 3 lessons using MOV 1 and supported by any one of the other given MOV</t>
  </si>
  <si>
    <t>Efficiency</t>
  </si>
  <si>
    <t>Timeliness</t>
  </si>
  <si>
    <t>2. Used a range of teaching strategies that enhance learner achievement in literacy and numeracy skills.</t>
  </si>
  <si>
    <t>Facilitated using different teaching strategies that promote reading, writing and/or numeracy skills as shown in MOV 1 with a rating of 7</t>
  </si>
  <si>
    <t>TO BE FILLED DURING EVALUATION</t>
  </si>
  <si>
    <t>Facilitated using different teaching strategies that promote reading, writing and/or numeracy skills as shown in MOV 1 with a rating of 6</t>
  </si>
  <si>
    <t>Facilitated using different teaching strategies that promote reading, writing and/or numeracy skills as shown in MOV 1 with a rating of 5</t>
  </si>
  <si>
    <t>Facilitated using different teaching strategies that promote reading, writing and/or numeracy skills as shown in MOV 1 with a rating of 4</t>
  </si>
  <si>
    <t>Submitted at least 4 learner-centered lessons as evidently shown in MOV 1 and supported by any 1 of the other MOV given</t>
  </si>
  <si>
    <t>Submitted 3 learner-centered lessons as evidently shown in MOV 1 and supported by any 1 of the other MOV given</t>
  </si>
  <si>
    <t>Submitted 1 learner-centered lessons as evidently shown in MOV 1 and supported by any 1 of the other MOV given</t>
  </si>
  <si>
    <t>Submitted 2 learner-centered lessons as evidently shown in MOV 1 and supported by any 1 of the other MOV given</t>
  </si>
  <si>
    <t>3. Applied a range of teaching strategies to develop critical and creative thinking, as well as other higher-order thinking skills.</t>
  </si>
  <si>
    <t>Used different teaching strategies that develop critical and creative thinking and/or other HOTS as shown in MOV 1 with a rating of 7</t>
  </si>
  <si>
    <t>Used different teaching strategies that develop critical and creative thinking and/or other HOTS as shown in MOV 1 with a rating of 6</t>
  </si>
  <si>
    <t>Used different teaching strategies that develop critical and creative thinking and/or other HOTS as shown in MOV 1 with a rating of 5</t>
  </si>
  <si>
    <t>Used different teaching strategies that develop critical and creative thinking and/or other HOTS as shown in MOV 1 with a rating of 4</t>
  </si>
  <si>
    <t>Submitted 3 lessons as evidenced by MOV 1 and supported by any 1 of the other given MOV</t>
  </si>
  <si>
    <t>Submitted at least 4 lessons as evidenced by MOV 1 and supported by any 1 of the other given MOV</t>
  </si>
  <si>
    <t>Submitted 2 lessons as evidenced by MOV 1 and supported by any 1 of the other given MOV</t>
  </si>
  <si>
    <t>Submitted 1 lessons as evidenced by MOV 1 and supported by any 1 of the other given MOV</t>
  </si>
  <si>
    <t>4.Managed classroom structure to engage learners, individually or in groups, in meaningful exploration, discovery and hands-on activities within a range of physical learning environments.</t>
  </si>
  <si>
    <t>Used classroom management  strategies that engage learners in activites/tasks as shown in MOV 1 with a rating of 7</t>
  </si>
  <si>
    <t>Used classroom management  strategies that engage learners in activites/tasks as shown in MOV 1 with a rating of 6</t>
  </si>
  <si>
    <t>Used classroom management  strategies that engage learners in activites/tasks as shown in MOV 1 with a rating of 5</t>
  </si>
  <si>
    <t>Used classroom management  strategies that engage learners in activites/tasks as shown in MOV 1 with a rating of 4</t>
  </si>
  <si>
    <t>Submitted at least 4 lessons supported by MOV 1 and any 1 of the other acceptable MOV</t>
  </si>
  <si>
    <t>Submitted 3 lessons supported by MOV 1 and any 1 of the other acceptable MOV</t>
  </si>
  <si>
    <t>Submitted 2 lessons supported by MOV 1 and any 1 of the other acceptable MOV</t>
  </si>
  <si>
    <t>Submitted 1 lessons supported by MOV 1 and any 1 of the other acceptable MOV</t>
  </si>
  <si>
    <t>1. Content Knowledge and Pedagogy (40%)</t>
  </si>
  <si>
    <t>2. Learning Environment and Diversity of Learners</t>
  </si>
  <si>
    <t>5. Manage learner behavior constructively by applying positive and non-violent discipline to ensure learning-focused environment.</t>
  </si>
  <si>
    <t>Used classroom management strategies of learner behavior that promote positive and non-violent discipline as shown in MOV submitted with a rating of 7</t>
  </si>
  <si>
    <t>Used classroom management strategies of learner behavior that promote positive and non-violent discipline as shown in MOV submitted with a rating of 6</t>
  </si>
  <si>
    <t>Used classroom management strategies of learner behavior that promote positive and non-violent discipline as shown in MOV submitted with a rating of 5</t>
  </si>
  <si>
    <t>Used classroom management strategies of learner behavior that promote positive and non-violent discipline as shown in MOV submitted with a rating of 4</t>
  </si>
  <si>
    <t>Submitted at least 4 of the given strategies as observed in at least 4 lessons</t>
  </si>
  <si>
    <t>Submitted at least 4 of the given strategies as observed in 3 lessons</t>
  </si>
  <si>
    <t>Submitted at least 4 of the given strategies as observed in 2 lessons</t>
  </si>
  <si>
    <t>Submitted at least 4 of the given strategies as observed in 1 lessons</t>
  </si>
  <si>
    <t>6. Used differentiated, developmentally appropriate learning experiences to address learners' gender, needs, strengths, interests and experiences.</t>
  </si>
  <si>
    <t>Applied differentiated teaching strategies to address learner diversity as shown in MOV 1 with a rating of 7</t>
  </si>
  <si>
    <t>Submitted at least 4 differentiated teaching strategies in at least 2 lessons as evidenced by MOV 1 and supported by any 1 of the other acceptable MOV</t>
  </si>
  <si>
    <t>Applied differentiated teaching strategies to address learner diversity as shown in MOV 1 with a rating of 6</t>
  </si>
  <si>
    <t>Applied differentiated teaching strategies to address learner diversity as shown in MOV 1 with a rating of 5</t>
  </si>
  <si>
    <t>Applied differentiated teaching strategies to address learner diversity as shown in MOV 1 with a rating of 4</t>
  </si>
  <si>
    <t>Submitted 3 differentiated teaching strategies in at least 2 lessons as evidenced by MOV 1 and supported by any 1 of the other acceptable MOV</t>
  </si>
  <si>
    <t>Submitted 2 differentiated teaching strategies in at least 2 lessons as evidenced by MOV 1 and supported by any 1 of the other acceptable MOV</t>
  </si>
  <si>
    <t>Submitted 1 differentiated teaching strategies in at least 2 lessons as evidenced by MOV 1 and supported by any 1 of the other acceptable MOV</t>
  </si>
  <si>
    <t>5. Plus Factor</t>
  </si>
  <si>
    <t>13. Performed various related work/activities that contribute to the teaching-learning process.</t>
  </si>
  <si>
    <t>3. Curriculum and Planning</t>
  </si>
  <si>
    <t>4. Assessment and Reporting</t>
  </si>
  <si>
    <t>7. Planned, managed and implemented  developmentally sequenced teaching and learning processes to meet curriculum requirements and varied teaching contexts.</t>
  </si>
  <si>
    <t>Planned and implemented developmentally sequenced teaching and learning process as shown in MOV 1 with rating of 7</t>
  </si>
  <si>
    <t>Planned and implemented developmentally sequenced teaching and learning process as shown in MOV 1 with rating of 6</t>
  </si>
  <si>
    <t>Planned and implemented developmentally sequenced teaching and learning process as shown in MOV 1 with rating of 5</t>
  </si>
  <si>
    <t>Planned and implemented developmentally sequenced teaching and learning process as shown in MOV 1 with rating of 4</t>
  </si>
  <si>
    <t>Submitted at least 4 developmentally sequenced teaching and learning process as evidently shown in MOV 1 of the other given MOV</t>
  </si>
  <si>
    <t>Submitted 3 developmentally sequenced teaching and learning process as evidently shown in MOV 1 of the other given MOV</t>
  </si>
  <si>
    <t>Submitted 2 developmentally sequenced teaching and learning process as evidently shown in MOV 1 of the other given MOV</t>
  </si>
  <si>
    <t>Submitted 1 developmentally sequenced teaching and learning process as evidently shown in MOV 1 of the other given MOV</t>
  </si>
  <si>
    <t>8. Participated in collegial discussions that use teacher and learner feedback to enrich teaching practice</t>
  </si>
  <si>
    <t>Participated in 3 LACs / FGDs / meetings as evidently shown in any 1 of the given MOV</t>
  </si>
  <si>
    <t>Participated in at least 4 LACs / FGDs / meetings as evidently shown in any 1 of the given MOV</t>
  </si>
  <si>
    <t>Consistently participated in LACs / FGDs / meetings to discuss teacher/learner feedback to enrich instruction as shown in the MOV submitted</t>
  </si>
  <si>
    <t>Frequently participated in LACs / FGDs / meetings to discuss teacher/learner feedback to enrich instruction as shown in the MOV submitted</t>
  </si>
  <si>
    <t>Occasionally participated in LACs / FGDs / meetings to discuss teacher/learner feedback to enrich instruction as shown in the MOV submitted</t>
  </si>
  <si>
    <t>Rarely participated in LACs / FGDs / meetings to discuss teacher/learner feedback to enrich instruction as shown in the MOV submitted</t>
  </si>
  <si>
    <t>Participated in 2 LACs / FGDs / meetings as evidently shown in any 1 of the given MOV</t>
  </si>
  <si>
    <t>Participated in 1 LACs / FGDs / meetings as evidently shown in any 1 of the given MOV</t>
  </si>
  <si>
    <t>10. Designed, selected, organized aans used diagnostic, formative and summative assessment strategies consistent with curriculum requirements.</t>
  </si>
  <si>
    <t>9. Selected developed, organized and used appropriate teaching and learning resources, including ICT, to address learning goals.</t>
  </si>
  <si>
    <t>Developed and used varied teaching and learning resources, including ICT, to address learning goals as shown in MOV 1 with a rating of 7</t>
  </si>
  <si>
    <t>Developed and used varied teaching and learning resources, including ICT, to address learning goals as shown in MOV 1 with a rating of 6</t>
  </si>
  <si>
    <t>Developed and used varied teaching and learning resources, including ICT, to address learning goals as shown in MOV 1 with a rating of 5</t>
  </si>
  <si>
    <t>Developed and used varied teaching and learning resources, including ICT, to address learning goals as shown in MOV 1 with a rating of 4</t>
  </si>
  <si>
    <t>Submitted at least 4 varried teaching and learning resources, including ICT, as evidently shown in MOV 1 and supported by any 1 of the acceptable MOV</t>
  </si>
  <si>
    <t>Submitted 3 varried teaching and learning resources, including ICT, as evidently shown in MOV 1 and supported by any 1 of the acceptable MOV</t>
  </si>
  <si>
    <t>Submitted 2 varried teaching and learning resources, including ICT, as evidently shown in MOV 1 and supported by any 1 of the acceptable MOV</t>
  </si>
  <si>
    <t>Submitted 1 varried teaching and learning resources, including ICT, as evidently shown in MOV 1 and supported by any 1 of the acceptable MOV</t>
  </si>
  <si>
    <t>Designed, selected, organized and used diagnostic, formative and summative assessment strategies consistent with curriculum requirements as shown in MOV with the rating of 7</t>
  </si>
  <si>
    <t>Designed, selected, organized and used diagnostic, formative and summative assessment strategies consistent with curriculum requirements as shown in MOV with the rating of 6</t>
  </si>
  <si>
    <t>Designed, selected, organized and used diagnostic, formative and summative assessment strategies consistent with curriculum requirements as shown in MOV with the rating of 5</t>
  </si>
  <si>
    <t>Designed, selected, organized and used diagnostic, formative and summative assessment strategies consistent with curriculum requirements as shown in MOV with the rating of 4</t>
  </si>
  <si>
    <t>Submitted at least 4 varied assessment tools as evidently shown in any 1 of the acceptable MOV</t>
  </si>
  <si>
    <t>Submitted 3 varied assessment tools as evidently shown in any 1 of the acceptable MOV</t>
  </si>
  <si>
    <t>Submitted 2 varied assessment tools as evidently shown in any 1 of the acceptable MOV</t>
  </si>
  <si>
    <t>Submitted 1 varied assessment tools as evidently shown in any 1 of the acceptable MOV</t>
  </si>
  <si>
    <t>11. Monitored and evaluated learner progress and achievement using learner attainment data.</t>
  </si>
  <si>
    <t>Consistently monitored and evaluated learners progress and achievement using learner attainment data as shown in the MOV submitted</t>
  </si>
  <si>
    <t>Frequently monitored and evaluated learners progress and achievement using learner attainment data as shown in the MOV submitted</t>
  </si>
  <si>
    <t>Occasionally monitored and evaluated learners progress and achievement using learner attainment data as shown in the MOV submitted</t>
  </si>
  <si>
    <t>Rarely monitored and evaluated learners progress and achievement using learner attainment data as shown in the MOV submitted</t>
  </si>
  <si>
    <t>Submitted a combination of at least 4 of the acceptable MOV</t>
  </si>
  <si>
    <t>Submitted a combination of 3 of the acceptable MOV</t>
  </si>
  <si>
    <t>Submitted a combination of 2 of the acceptable MOV</t>
  </si>
  <si>
    <t>Submitted a combination of 1 of the acceptable MOV</t>
  </si>
  <si>
    <t>Submitted MOV were distributed across 4 quarters</t>
  </si>
  <si>
    <t>Submitted MOV were distributed across 3 quarters</t>
  </si>
  <si>
    <t>Submitted MOV were distributed across 2 quarters</t>
  </si>
  <si>
    <t>Submitted MOV were distributed across 1 quarters</t>
  </si>
  <si>
    <t>12. Communicated  promptly and clearly the learners' needs, progress and achievement to key stakeholders, including parents / guardians.</t>
  </si>
  <si>
    <t>Frequently showed prompt and clear communication of the learners' needs, progress and achievement to key stakeholders, including parents / guardians as shownin the MOV submitted</t>
  </si>
  <si>
    <t>Occasionally showed prompt and clear communication of the learners' needs, progress and achievement to key stakeholders, including parents / guardians as shownin the MOV submitted</t>
  </si>
  <si>
    <t>Rarely showed prompt and clear communication of the learners' needs, progress and achievement to key stakeholders, including parents / guardians as shownin the MOV submitted</t>
  </si>
  <si>
    <t>Submitted a combination of at least 3 of the acceptable MOV</t>
  </si>
  <si>
    <t>Submitted a combination of at least 2 of the acceptable MOV</t>
  </si>
  <si>
    <t>Submitted a combination of at least 1 of the acceptable MOV</t>
  </si>
  <si>
    <t>Consistently performed various  related work / activities that contribute  to the teaching learning process as shown in the MOV submitted</t>
  </si>
  <si>
    <t>Submitted at least 4 different kinds of acceptable MOV</t>
  </si>
  <si>
    <t>Submitted 3 different kinds of acceptable MOV</t>
  </si>
  <si>
    <t>Submitted 2 different kinds of acceptable MOV</t>
  </si>
  <si>
    <t>Submitted 1 different kinds of acceptable MOV</t>
  </si>
  <si>
    <t>Frequently performed various  related work / activities that contribute  to the teaching learning process as shown in the MOV submitted</t>
  </si>
  <si>
    <t>Occasionally performed various  related work / activities that contribute  to the teaching learning process as shown in the MOV submitted</t>
  </si>
  <si>
    <t>Rarely performed various  related work / activities that contribute  to the teaching learning process as shown in the MOV submitted</t>
  </si>
  <si>
    <t xml:space="preserve">INDIVIDUAL PERFORMANCE COMMITMENT AND REVIEW FORM (IPCRF) for Teacher I-III </t>
  </si>
  <si>
    <t>CORE BEHAVIORAL COMPETENCIES</t>
  </si>
  <si>
    <t>Self-Management</t>
  </si>
  <si>
    <t>1. Sets personal goals and direction, needs and development.</t>
  </si>
  <si>
    <t>5.  Sets high quality, challenging, realistic goals for self and others.</t>
  </si>
  <si>
    <t>Teamwork</t>
  </si>
  <si>
    <t>1. Willingly does his/her share of responsibility.</t>
  </si>
  <si>
    <t>3. Applies negotiation principles in arriving at win-win agreements.</t>
  </si>
  <si>
    <t>4. Drives consensus and team ownership of decisions.</t>
  </si>
  <si>
    <t>Professionalism and Ethics</t>
  </si>
  <si>
    <t>improve systems and help others improve their effectiveness.</t>
  </si>
  <si>
    <t>Standards for public officials and employees (RA 6713).</t>
  </si>
  <si>
    <t>1. Demonstrates the values and behavior enshrined in  the Norms of Conduct and Ethical</t>
  </si>
  <si>
    <t>4. Makes personal sacrifices to meet the organization’s needs.</t>
  </si>
  <si>
    <t>Result Focus</t>
  </si>
  <si>
    <t>1. Achieves results with optimal use of time and resources most of the time.</t>
  </si>
  <si>
    <t>5 - Role model; 4 - Consistently demonstate; 3 - Most of the time demonstrate; 2 - Sometimes demonstrate; 1 - Rarely demonstrate</t>
  </si>
  <si>
    <t>Service Orientation</t>
  </si>
  <si>
    <t>1. Can explain and articulate organizational directions, issues and problems.</t>
  </si>
  <si>
    <t>3. Initiates activities that promotes advocacy for men and women empowerment.</t>
  </si>
  <si>
    <t>Innovation</t>
  </si>
  <si>
    <t>1 . Examines the root cause of problems and suggests effective solutions. Fosters new</t>
  </si>
  <si>
    <t>personal productivity to create higher value and results.</t>
  </si>
  <si>
    <t>5 . Uses ingenious methods to accomplish responsibilities. Demonstrates resourcefulness</t>
  </si>
  <si>
    <t>and the ability to succeed with minimal resources.</t>
  </si>
  <si>
    <t>Position</t>
  </si>
  <si>
    <t>Rating Period:</t>
  </si>
  <si>
    <t>Name of Rater</t>
  </si>
  <si>
    <t>A. Functional Competencies</t>
  </si>
  <si>
    <t>B. Core Behavioral  Copetencies</t>
  </si>
  <si>
    <t>(Recommended Developmental  Intervention)</t>
  </si>
  <si>
    <t xml:space="preserve">     None required</t>
  </si>
  <si>
    <t xml:space="preserve">     Bachelor of Elementary / Secondary / Early Childhood Education or Bachelor's degree plus 18 units in Education</t>
  </si>
  <si>
    <t xml:space="preserve">     RA 1080</t>
  </si>
  <si>
    <t xml:space="preserve">     BSE / BSEEd / College Graduate with Education units (18-21), at least 18 MA units</t>
  </si>
  <si>
    <t xml:space="preserve">     PBET / LET Passer</t>
  </si>
  <si>
    <t>Approving Authority</t>
  </si>
  <si>
    <t xml:space="preserve">Name of Employee: </t>
  </si>
  <si>
    <t xml:space="preserve">Position: </t>
  </si>
  <si>
    <t>Review Period:</t>
  </si>
  <si>
    <t xml:space="preserve">Name of Rater: </t>
  </si>
  <si>
    <t xml:space="preserve">Date of Review: </t>
  </si>
  <si>
    <t>Consistenly showed prompt and clear communication of the learners' needs, progress and achievement to key stakeholders, including parents / guardians as shown in the MOV submitted</t>
  </si>
  <si>
    <t>3. Displays emotional maturity and enthusiasm for and its challenged by higher  goals.</t>
  </si>
  <si>
    <t>4. Prioritize work tasks and schedules (through Gantt charts, checklists, etc.) to achieve goals.</t>
  </si>
  <si>
    <t>3. Promotes a creative climate and inspires co-workers to develop original ideas or solutions.</t>
  </si>
  <si>
    <t xml:space="preserve">2. Undertakes personal actions and behaviors that are clear and purposive and takes into </t>
  </si>
  <si>
    <t>account personal goals and values congruent to that of the organization</t>
  </si>
  <si>
    <t xml:space="preserve">2. Practices ethical and professional behavior and conduct taking into account the </t>
  </si>
  <si>
    <t>impact of his /her actions and decisions.</t>
  </si>
  <si>
    <t xml:space="preserve">3. Maintains a professional image: being trustworthy, regularity of attendance and </t>
  </si>
  <si>
    <t>punctuality, good grooming and communication.</t>
  </si>
  <si>
    <t>5. Acts with a sense of urgency and responsibility to meet the organization’s needs,</t>
  </si>
  <si>
    <t xml:space="preserve">2. Avoids rework, mistakes and wastage through effective work methods by placing </t>
  </si>
  <si>
    <t>organizational needs before personal needs.</t>
  </si>
  <si>
    <t xml:space="preserve">3 . Delivers error-free outputs most of the time by conforming to standard operating </t>
  </si>
  <si>
    <t xml:space="preserve">procedures correctly and consistently. Able to produce very satisfactorily quality work in </t>
  </si>
  <si>
    <t>terms of usefulness/acceptability and completeness with no supervision required.</t>
  </si>
  <si>
    <t xml:space="preserve">4. Expresses a desire to do better and may express frustration at waste or inefficiency. </t>
  </si>
  <si>
    <t>May focus on new or more precise ways of meeting goals set.</t>
  </si>
  <si>
    <t xml:space="preserve">5. Makes specific changes in the system or in own work methods to improve performance. </t>
  </si>
  <si>
    <t xml:space="preserve">Examples may include doing something better, faster, at a lower cost, more efficiently; </t>
  </si>
  <si>
    <t>or improving quality, customer satisfaction, morale, without setting any specific goal.</t>
  </si>
  <si>
    <t xml:space="preserve">2. Promotes collaboration and removes barriers to teamwork and goal accomplishment </t>
  </si>
  <si>
    <t>the organization.</t>
  </si>
  <si>
    <t>5. Works constructively and collaboratively with others and across organizations to accomplish</t>
  </si>
  <si>
    <t xml:space="preserve"> organizational goals and objectives.</t>
  </si>
  <si>
    <t xml:space="preserve">2 . Takes personal responsibility for dealing with and/or correcting customer service issues </t>
  </si>
  <si>
    <t>and concerns.</t>
  </si>
  <si>
    <t xml:space="preserve">4. Participates in updating of office vision, mission, mandates and strategies based on DEPED </t>
  </si>
  <si>
    <t>strategies and directions.</t>
  </si>
  <si>
    <t xml:space="preserve">5. Develops and adopts service improvement programs through simplified procedures that </t>
  </si>
  <si>
    <t>will further enhance service delivery.</t>
  </si>
  <si>
    <t xml:space="preserve"> ideas, processes, and suggests better ways to do things (cost and/or operational efficiency).</t>
  </si>
  <si>
    <t xml:space="preserve">2 . Demonstrates an ability to think “beyond the box”. Continuously focuses on improving </t>
  </si>
  <si>
    <t xml:space="preserve">4 . Translates creative thinking into tangible changes and solutions that improve the work unit </t>
  </si>
  <si>
    <t>and organization.</t>
  </si>
  <si>
    <t xml:space="preserve">OVERALL  COMPETENCY RATINGS:     </t>
  </si>
  <si>
    <t xml:space="preserve"> </t>
  </si>
  <si>
    <t xml:space="preserve">     In-service Training</t>
  </si>
  <si>
    <t xml:space="preserve">1. Teaches or more grades/levels using appropriate and innovative teaching strategies
2. Facilitates learning in the elementary/secondary schools through functional lesson plans (for new teachers up to 3 years) Daily Log (for teachers teaching 4 years and above) of activities and appropriate, adequate and updated instructional materials
3. Monitors and evaluates pupils/students’ progress
4. Undertakes activities to improve performance indicators
5. Maintains updated pupils/students progress regularly
6. Supervises curricular and co-curricular projects and activities
7. Maintains updated pupil/student school records
8. Counsels and guides pupils/students
9. Supports activities of governmental and non-governmental organizations
10. Conducts Action Plan
11. Maintains Daily Routine (classroom cleanliness, classroom management, overall physical classroom atmosphere
12. Maintains harmonious relationship with fellow teachers and other school personnel as well as with parents and other stakeholders
13. Does related work
</t>
  </si>
  <si>
    <t>JERICO D. CASTILLO</t>
  </si>
  <si>
    <t>DR. GERALDINE M. TABING</t>
  </si>
  <si>
    <t>Master Teacher II</t>
  </si>
  <si>
    <t>Bacoor City</t>
  </si>
  <si>
    <t>April 15, 2019</t>
  </si>
  <si>
    <t>June 2018 - March 2019</t>
  </si>
  <si>
    <t>B. Core Behavioral  Competencies</t>
  </si>
  <si>
    <t>A. Teaching Competencies</t>
  </si>
  <si>
    <r>
      <rPr>
        <b/>
        <sz val="10"/>
        <color theme="1"/>
        <rFont val="Tahoma"/>
        <family val="2"/>
      </rPr>
      <t>KRA 3:</t>
    </r>
    <r>
      <rPr>
        <sz val="10"/>
        <color theme="1"/>
        <rFont val="Tahoma"/>
        <family val="2"/>
      </rPr>
      <t xml:space="preserve"> Curriculum and Planning
</t>
    </r>
    <r>
      <rPr>
        <b/>
        <sz val="10"/>
        <color theme="1"/>
        <rFont val="Tahoma"/>
        <family val="2"/>
      </rPr>
      <t>Objective 9:</t>
    </r>
    <r>
      <rPr>
        <sz val="10"/>
        <color theme="1"/>
        <rFont val="Tahoma"/>
        <family val="2"/>
      </rPr>
      <t xml:space="preserve"> Selected, developed, organized and used appropriate teaching and learning resources, including ICT, to address learning goals</t>
    </r>
  </si>
  <si>
    <r>
      <rPr>
        <b/>
        <sz val="10"/>
        <color theme="1"/>
        <rFont val="Tahoma"/>
        <family val="2"/>
      </rPr>
      <t>KRA 4:</t>
    </r>
    <r>
      <rPr>
        <sz val="10"/>
        <color theme="1"/>
        <rFont val="Tahoma"/>
        <family val="2"/>
      </rPr>
      <t xml:space="preserve"> Content Knowledge and Pedagogy
</t>
    </r>
    <r>
      <rPr>
        <b/>
        <sz val="10"/>
        <color theme="1"/>
        <rFont val="Tahoma"/>
        <family val="2"/>
      </rPr>
      <t xml:space="preserve">Objective 3: </t>
    </r>
    <r>
      <rPr>
        <sz val="10"/>
        <color theme="1"/>
        <rFont val="Tahoma"/>
        <family val="2"/>
      </rPr>
      <t>Applied a range of teaching strategies to develop critical and creative thinking, as well as other higher-order thinking skills.</t>
    </r>
  </si>
  <si>
    <t>Year-round</t>
  </si>
  <si>
    <t>Coaching and Mentoring
Using feedback or research to try a new approach to an old practice
Applying new learning from attending seminars/ workshops/ LACs/ FGDs</t>
  </si>
  <si>
    <t>Learning and Development Team
School Head/ Master Teachers/ Teachers
Local Funds</t>
  </si>
  <si>
    <t>Professionalism
Results Focus</t>
  </si>
  <si>
    <t>Innovation particularly on conceptualizing "Out of the Box" ideas/ approach</t>
  </si>
  <si>
    <t>Coaching
Incorporate in the next INSET the training on conceptualization of innovative and ingenious methods and solutions</t>
  </si>
  <si>
    <t>Regular Coaching 
INSET on April and May</t>
  </si>
  <si>
    <t>Local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</si>
</sst>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3409]mmmm\ dd\,\ yyyy;@"/>
  </numFmts>
  <fonts count="20" x14ac:knownFonts="1">
    <font>
      <sz val="11"/>
      <color theme="1"/>
      <name val="Calibri"/>
      <family val="2"/>
      <scheme val="minor"/>
    </font>
    <font>
      <b/>
      <sz val="11"/>
      <color theme="1"/>
      <name val="Tahoma"/>
      <family val="2"/>
    </font>
    <font>
      <sz val="12"/>
      <color theme="1"/>
      <name val="Tahoma"/>
      <family val="2"/>
    </font>
    <font>
      <b/>
      <sz val="12"/>
      <color theme="1"/>
      <name val="Tahoma"/>
      <family val="2"/>
    </font>
    <font>
      <b/>
      <sz val="12"/>
      <name val="Tahoma"/>
      <family val="2"/>
    </font>
    <font>
      <sz val="12"/>
      <color rgb="FFFF0000"/>
      <name val="Tahoma"/>
      <family val="2"/>
    </font>
    <font>
      <i/>
      <sz val="12"/>
      <color theme="1"/>
      <name val="Tahoma"/>
      <family val="2"/>
    </font>
    <font>
      <b/>
      <u/>
      <sz val="12"/>
      <color theme="1"/>
      <name val="Tahoma"/>
      <family val="2"/>
    </font>
    <font>
      <b/>
      <sz val="20"/>
      <color theme="1"/>
      <name val="Tahoma"/>
      <family val="2"/>
    </font>
    <font>
      <b/>
      <sz val="14"/>
      <color theme="1"/>
      <name val="Tahoma"/>
      <family val="2"/>
    </font>
    <font>
      <b/>
      <sz val="16"/>
      <color theme="1"/>
      <name val="Tahoma"/>
      <family val="2"/>
    </font>
    <font>
      <b/>
      <sz val="18"/>
      <color theme="1"/>
      <name val="Tahoma"/>
      <family val="2"/>
    </font>
    <font>
      <sz val="11"/>
      <color theme="1"/>
      <name val="Tahoma"/>
      <family val="2"/>
    </font>
    <font>
      <i/>
      <sz val="11"/>
      <color theme="1"/>
      <name val="Tahoma"/>
      <family val="2"/>
    </font>
    <font>
      <b/>
      <u/>
      <sz val="11"/>
      <color theme="1"/>
      <name val="Tahoma"/>
      <family val="2"/>
    </font>
    <font>
      <sz val="11"/>
      <color theme="0"/>
      <name val="Calibri"/>
      <family val="2"/>
      <scheme val="minor"/>
    </font>
    <font>
      <sz val="11"/>
      <color rgb="FFFF0000"/>
      <name val="Calibri"/>
      <family val="2"/>
      <scheme val="minor"/>
    </font>
    <font>
      <b/>
      <sz val="11"/>
      <color theme="0"/>
      <name val="Calibri"/>
      <family val="2"/>
      <scheme val="minor"/>
    </font>
    <font>
      <sz val="10"/>
      <color theme="1"/>
      <name val="Tahoma"/>
      <family val="2"/>
    </font>
    <font>
      <b/>
      <sz val="10"/>
      <color theme="1"/>
      <name val="Tahoma"/>
      <family val="2"/>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5">
    <xf numFmtId="0" fontId="0" fillId="0" borderId="0" xfId="0"/>
    <xf numFmtId="0" fontId="0" fillId="0" borderId="0" xfId="0" applyAlignment="1">
      <alignment horizontal="center"/>
    </xf>
    <xf numFmtId="0" fontId="2" fillId="3" borderId="0" xfId="0" applyFont="1" applyFill="1" applyBorder="1" applyProtection="1"/>
    <xf numFmtId="0" fontId="2" fillId="0" borderId="6" xfId="0" applyFont="1" applyFill="1" applyBorder="1" applyAlignment="1" applyProtection="1"/>
    <xf numFmtId="0" fontId="2" fillId="0" borderId="11" xfId="0" applyFont="1" applyFill="1" applyBorder="1" applyAlignment="1" applyProtection="1"/>
    <xf numFmtId="0" fontId="2" fillId="3" borderId="6" xfId="0" applyFont="1" applyFill="1" applyBorder="1" applyAlignment="1" applyProtection="1">
      <alignment vertical="top"/>
    </xf>
    <xf numFmtId="0" fontId="2" fillId="0" borderId="3" xfId="0" applyFont="1" applyFill="1" applyBorder="1" applyAlignment="1" applyProtection="1"/>
    <xf numFmtId="0" fontId="2" fillId="0" borderId="0" xfId="0" applyFont="1" applyFill="1" applyBorder="1" applyAlignment="1" applyProtection="1"/>
    <xf numFmtId="0" fontId="2" fillId="3" borderId="3" xfId="0" applyFont="1" applyFill="1" applyBorder="1" applyAlignment="1" applyProtection="1"/>
    <xf numFmtId="0" fontId="2" fillId="3" borderId="0" xfId="0" applyFont="1" applyFill="1" applyBorder="1" applyAlignment="1" applyProtection="1"/>
    <xf numFmtId="0" fontId="2" fillId="3" borderId="3" xfId="0" applyFont="1" applyFill="1" applyBorder="1" applyAlignment="1" applyProtection="1">
      <alignment vertical="top"/>
    </xf>
    <xf numFmtId="0" fontId="2" fillId="3" borderId="17" xfId="0" applyFont="1" applyFill="1" applyBorder="1" applyAlignment="1" applyProtection="1"/>
    <xf numFmtId="0" fontId="2" fillId="3" borderId="5" xfId="0" applyFont="1" applyFill="1" applyBorder="1" applyAlignment="1" applyProtection="1"/>
    <xf numFmtId="0" fontId="2" fillId="3" borderId="5" xfId="0" applyFont="1" applyFill="1" applyBorder="1" applyAlignment="1" applyProtection="1">
      <alignment horizontal="left" vertical="top" wrapText="1"/>
    </xf>
    <xf numFmtId="0" fontId="2" fillId="3" borderId="5" xfId="0" applyFont="1" applyFill="1" applyBorder="1" applyAlignment="1" applyProtection="1">
      <alignment horizontal="left"/>
    </xf>
    <xf numFmtId="0" fontId="2" fillId="3" borderId="18" xfId="0" applyFont="1" applyFill="1" applyBorder="1" applyAlignment="1" applyProtection="1">
      <alignment horizontal="left"/>
    </xf>
    <xf numFmtId="0" fontId="3" fillId="3" borderId="6"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49" fontId="3" fillId="3" borderId="13" xfId="0" applyNumberFormat="1" applyFont="1" applyFill="1" applyBorder="1" applyAlignment="1" applyProtection="1">
      <alignment horizontal="center" vertical="top" wrapText="1"/>
    </xf>
    <xf numFmtId="49" fontId="3" fillId="3" borderId="13" xfId="0" applyNumberFormat="1" applyFont="1" applyFill="1" applyBorder="1" applyAlignment="1" applyProtection="1">
      <alignment horizontal="center" vertical="center" wrapText="1"/>
    </xf>
    <xf numFmtId="0" fontId="2" fillId="3" borderId="14" xfId="0" applyFont="1" applyFill="1" applyBorder="1" applyAlignment="1" applyProtection="1">
      <alignment horizontal="left" vertical="top" wrapText="1"/>
    </xf>
    <xf numFmtId="0" fontId="2" fillId="3" borderId="14"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3" borderId="15" xfId="0" applyFont="1" applyFill="1" applyBorder="1" applyAlignment="1" applyProtection="1">
      <alignment horizontal="left" vertical="top" wrapText="1"/>
    </xf>
    <xf numFmtId="0" fontId="2" fillId="3" borderId="15" xfId="0" applyFont="1" applyFill="1" applyBorder="1" applyAlignment="1" applyProtection="1">
      <alignment vertical="top" wrapText="1"/>
    </xf>
    <xf numFmtId="0" fontId="2" fillId="4" borderId="16" xfId="0" applyFont="1" applyFill="1" applyBorder="1" applyAlignment="1" applyProtection="1">
      <alignment horizontal="left" vertical="top" wrapText="1"/>
    </xf>
    <xf numFmtId="0" fontId="2" fillId="4" borderId="16" xfId="0" applyFont="1" applyFill="1" applyBorder="1" applyAlignment="1" applyProtection="1">
      <alignment vertical="top" wrapText="1"/>
    </xf>
    <xf numFmtId="0" fontId="2" fillId="4" borderId="13" xfId="0" applyFont="1" applyFill="1" applyBorder="1" applyAlignment="1" applyProtection="1">
      <alignment vertical="top" wrapText="1"/>
    </xf>
    <xf numFmtId="0" fontId="2" fillId="3" borderId="1" xfId="0" applyFont="1" applyFill="1" applyBorder="1" applyAlignment="1" applyProtection="1">
      <alignment horizontal="left" vertical="top" wrapText="1"/>
    </xf>
    <xf numFmtId="0" fontId="2" fillId="4" borderId="10" xfId="0" applyFont="1" applyFill="1" applyBorder="1" applyAlignment="1" applyProtection="1">
      <alignment horizontal="left" vertical="top" wrapText="1"/>
    </xf>
    <xf numFmtId="0" fontId="2" fillId="4" borderId="10" xfId="0" applyFont="1" applyFill="1" applyBorder="1" applyAlignment="1" applyProtection="1">
      <alignment vertical="top" wrapText="1"/>
    </xf>
    <xf numFmtId="0" fontId="2" fillId="0" borderId="1" xfId="0" applyFont="1" applyFill="1" applyBorder="1" applyAlignment="1" applyProtection="1">
      <alignment vertical="top" wrapText="1"/>
    </xf>
    <xf numFmtId="0" fontId="5" fillId="4" borderId="10" xfId="0" applyFont="1" applyFill="1" applyBorder="1" applyAlignment="1" applyProtection="1">
      <alignment horizontal="left" vertical="top" wrapText="1"/>
    </xf>
    <xf numFmtId="0" fontId="5" fillId="4" borderId="10" xfId="0" applyFont="1" applyFill="1" applyBorder="1" applyAlignment="1" applyProtection="1">
      <alignment vertical="top" wrapText="1"/>
    </xf>
    <xf numFmtId="0" fontId="2" fillId="4" borderId="12" xfId="0" applyFont="1" applyFill="1" applyBorder="1" applyAlignment="1" applyProtection="1">
      <alignment vertical="top" wrapText="1"/>
    </xf>
    <xf numFmtId="0" fontId="2" fillId="4" borderId="1" xfId="0" applyFont="1" applyFill="1" applyBorder="1" applyAlignment="1" applyProtection="1">
      <alignment vertical="top" wrapText="1"/>
    </xf>
    <xf numFmtId="0" fontId="2" fillId="3" borderId="11" xfId="0" applyFont="1" applyFill="1" applyBorder="1" applyAlignment="1" applyProtection="1">
      <alignment horizontal="left" vertical="top"/>
    </xf>
    <xf numFmtId="0" fontId="2" fillId="3" borderId="11" xfId="0" applyFont="1" applyFill="1" applyBorder="1" applyAlignment="1" applyProtection="1">
      <alignment horizontal="left"/>
    </xf>
    <xf numFmtId="0" fontId="2" fillId="3" borderId="11" xfId="0" applyFont="1" applyFill="1" applyBorder="1" applyAlignment="1" applyProtection="1">
      <alignment horizontal="center" vertical="top"/>
    </xf>
    <xf numFmtId="2" fontId="4" fillId="3" borderId="1" xfId="0" applyNumberFormat="1" applyFont="1" applyFill="1" applyBorder="1" applyAlignment="1" applyProtection="1">
      <alignment horizontal="center" vertical="center"/>
    </xf>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vertical="top"/>
    </xf>
    <xf numFmtId="0" fontId="3" fillId="3" borderId="0" xfId="0" applyFont="1" applyFill="1" applyBorder="1" applyAlignment="1" applyProtection="1"/>
    <xf numFmtId="0" fontId="7" fillId="3" borderId="0" xfId="0" applyFont="1" applyFill="1" applyBorder="1" applyAlignment="1" applyProtection="1"/>
    <xf numFmtId="9" fontId="2" fillId="3" borderId="10"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9" fontId="2" fillId="0" borderId="10"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top" wrapText="1"/>
    </xf>
    <xf numFmtId="0" fontId="2" fillId="3" borderId="2" xfId="0" applyFont="1" applyFill="1" applyBorder="1" applyAlignment="1" applyProtection="1">
      <alignment horizontal="left"/>
    </xf>
    <xf numFmtId="0" fontId="3"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6" fillId="3" borderId="0" xfId="0" applyFont="1" applyFill="1" applyBorder="1" applyAlignment="1" applyProtection="1"/>
    <xf numFmtId="0" fontId="2" fillId="3" borderId="0" xfId="0" applyFont="1" applyFill="1" applyBorder="1" applyAlignment="1" applyProtection="1">
      <alignment horizontal="center"/>
    </xf>
    <xf numFmtId="0" fontId="3" fillId="3" borderId="10" xfId="0" applyFont="1" applyFill="1" applyBorder="1" applyAlignment="1" applyProtection="1">
      <alignment horizontal="center" vertical="center" wrapText="1"/>
    </xf>
    <xf numFmtId="0" fontId="6" fillId="3" borderId="0" xfId="0" applyFont="1" applyFill="1" applyBorder="1" applyAlignment="1" applyProtection="1">
      <alignment horizontal="left"/>
    </xf>
    <xf numFmtId="0" fontId="2" fillId="3" borderId="10"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3"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2" fillId="3" borderId="3" xfId="0" applyFont="1" applyFill="1" applyBorder="1" applyProtection="1"/>
    <xf numFmtId="0" fontId="2" fillId="3" borderId="1" xfId="0" applyFont="1" applyFill="1" applyBorder="1" applyAlignment="1" applyProtection="1">
      <alignment vertical="top" wrapText="1"/>
      <protection locked="0"/>
    </xf>
    <xf numFmtId="0" fontId="2" fillId="3" borderId="6" xfId="0" applyFont="1" applyFill="1" applyBorder="1" applyProtection="1"/>
    <xf numFmtId="0" fontId="2" fillId="3" borderId="11" xfId="0" applyFont="1" applyFill="1" applyBorder="1" applyProtection="1"/>
    <xf numFmtId="0" fontId="2" fillId="3" borderId="11" xfId="0" applyFont="1" applyFill="1" applyBorder="1" applyAlignment="1" applyProtection="1">
      <alignment vertical="top" wrapText="1"/>
    </xf>
    <xf numFmtId="0" fontId="2" fillId="3" borderId="8" xfId="0" applyFont="1" applyFill="1" applyBorder="1" applyProtection="1"/>
    <xf numFmtId="0" fontId="2" fillId="3" borderId="0" xfId="0" applyFont="1" applyFill="1" applyBorder="1" applyAlignment="1" applyProtection="1">
      <alignment vertical="top" wrapText="1"/>
    </xf>
    <xf numFmtId="0" fontId="2" fillId="3" borderId="2" xfId="0" applyFont="1" applyFill="1" applyBorder="1" applyProtection="1"/>
    <xf numFmtId="0" fontId="4" fillId="3" borderId="11" xfId="0" applyFont="1" applyFill="1" applyBorder="1" applyAlignment="1" applyProtection="1"/>
    <xf numFmtId="0" fontId="4" fillId="3" borderId="8" xfId="0" applyFont="1" applyFill="1" applyBorder="1" applyAlignment="1" applyProtection="1">
      <alignment horizontal="left"/>
    </xf>
    <xf numFmtId="0" fontId="3" fillId="3" borderId="11" xfId="0" applyFont="1" applyFill="1" applyBorder="1" applyAlignment="1" applyProtection="1"/>
    <xf numFmtId="0" fontId="3" fillId="3" borderId="8" xfId="0" applyFont="1" applyFill="1" applyBorder="1" applyAlignment="1" applyProtection="1"/>
    <xf numFmtId="0" fontId="4" fillId="3" borderId="0" xfId="0" applyFont="1" applyFill="1" applyBorder="1" applyAlignment="1" applyProtection="1"/>
    <xf numFmtId="0" fontId="3" fillId="3" borderId="2" xfId="0" applyFont="1" applyFill="1" applyBorder="1" applyAlignment="1" applyProtection="1">
      <alignment horizontal="left"/>
    </xf>
    <xf numFmtId="0" fontId="3" fillId="3" borderId="2" xfId="0" applyFont="1" applyFill="1" applyBorder="1" applyAlignment="1" applyProtection="1"/>
    <xf numFmtId="164" fontId="3" fillId="3" borderId="0" xfId="0" applyNumberFormat="1" applyFont="1" applyFill="1" applyBorder="1" applyAlignment="1" applyProtection="1"/>
    <xf numFmtId="164" fontId="3" fillId="3" borderId="2" xfId="0" applyNumberFormat="1" applyFont="1" applyFill="1" applyBorder="1" applyAlignment="1" applyProtection="1"/>
    <xf numFmtId="0" fontId="3" fillId="3" borderId="3" xfId="0" applyFont="1" applyFill="1" applyBorder="1" applyAlignment="1" applyProtection="1">
      <alignment horizontal="left"/>
    </xf>
    <xf numFmtId="0" fontId="3" fillId="3" borderId="0" xfId="0" applyFont="1" applyFill="1" applyBorder="1" applyAlignment="1" applyProtection="1">
      <alignment horizontal="left"/>
    </xf>
    <xf numFmtId="0" fontId="4" fillId="3" borderId="4" xfId="0" applyFont="1" applyFill="1" applyBorder="1" applyAlignment="1" applyProtection="1">
      <alignment horizontal="left"/>
    </xf>
    <xf numFmtId="164" fontId="3" fillId="3" borderId="5" xfId="0" applyNumberFormat="1" applyFont="1" applyFill="1" applyBorder="1" applyAlignment="1" applyProtection="1"/>
    <xf numFmtId="0" fontId="3" fillId="3" borderId="5" xfId="0" applyFont="1" applyFill="1" applyBorder="1" applyAlignment="1" applyProtection="1">
      <alignment horizontal="left"/>
    </xf>
    <xf numFmtId="0" fontId="3" fillId="3" borderId="17" xfId="0" applyFont="1" applyFill="1" applyBorder="1" applyAlignment="1" applyProtection="1">
      <alignment horizontal="left"/>
    </xf>
    <xf numFmtId="0" fontId="2"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2" fillId="0" borderId="19" xfId="0" applyFont="1" applyBorder="1" applyAlignment="1" applyProtection="1">
      <alignment horizontal="center" vertical="center"/>
      <protection locked="0"/>
    </xf>
    <xf numFmtId="0" fontId="2" fillId="0" borderId="0" xfId="0" applyFont="1" applyProtection="1"/>
    <xf numFmtId="2" fontId="3" fillId="0" borderId="0" xfId="0" applyNumberFormat="1" applyFont="1" applyBorder="1" applyAlignment="1" applyProtection="1">
      <alignment vertical="center"/>
    </xf>
    <xf numFmtId="0" fontId="2" fillId="0" borderId="3" xfId="0" applyFont="1" applyBorder="1" applyProtection="1"/>
    <xf numFmtId="0" fontId="2" fillId="0" borderId="0" xfId="0" applyFont="1" applyBorder="1" applyProtection="1"/>
    <xf numFmtId="0" fontId="2" fillId="0" borderId="6" xfId="0" applyFont="1" applyBorder="1" applyProtection="1"/>
    <xf numFmtId="0" fontId="2" fillId="0" borderId="11" xfId="0" applyFont="1" applyBorder="1" applyProtection="1"/>
    <xf numFmtId="0" fontId="3" fillId="0" borderId="11" xfId="0" applyFont="1" applyBorder="1" applyProtection="1"/>
    <xf numFmtId="0" fontId="2" fillId="0" borderId="8" xfId="0" applyFont="1" applyBorder="1" applyProtection="1"/>
    <xf numFmtId="0" fontId="3" fillId="0" borderId="0" xfId="0" applyFont="1" applyBorder="1" applyProtection="1"/>
    <xf numFmtId="0" fontId="2" fillId="0" borderId="2" xfId="0" applyFont="1" applyBorder="1" applyProtection="1"/>
    <xf numFmtId="164" fontId="3" fillId="0" borderId="0" xfId="0" applyNumberFormat="1" applyFont="1" applyBorder="1" applyAlignment="1" applyProtection="1">
      <alignment horizontal="left"/>
    </xf>
    <xf numFmtId="0" fontId="2" fillId="0" borderId="17" xfId="0" applyFont="1" applyBorder="1" applyProtection="1"/>
    <xf numFmtId="0" fontId="2" fillId="0" borderId="5" xfId="0" applyFont="1" applyBorder="1" applyProtection="1"/>
    <xf numFmtId="0" fontId="3" fillId="0" borderId="5" xfId="0" applyFont="1" applyBorder="1" applyProtection="1"/>
    <xf numFmtId="0" fontId="2" fillId="0" borderId="18" xfId="0" applyFont="1" applyBorder="1" applyProtection="1"/>
    <xf numFmtId="0" fontId="3" fillId="0" borderId="0" xfId="0" applyFont="1" applyAlignment="1" applyProtection="1">
      <alignment vertical="center"/>
    </xf>
    <xf numFmtId="0" fontId="3" fillId="0" borderId="6" xfId="0" applyFont="1" applyBorder="1" applyProtection="1"/>
    <xf numFmtId="0" fontId="3" fillId="0" borderId="8" xfId="0" applyFont="1" applyBorder="1" applyProtection="1"/>
    <xf numFmtId="0" fontId="3" fillId="0" borderId="3" xfId="0" applyFont="1" applyBorder="1" applyProtection="1"/>
    <xf numFmtId="0" fontId="3" fillId="0" borderId="2" xfId="0" applyFont="1" applyBorder="1" applyProtection="1"/>
    <xf numFmtId="0" fontId="1" fillId="3" borderId="0" xfId="0" applyFont="1" applyFill="1" applyBorder="1" applyAlignment="1" applyProtection="1"/>
    <xf numFmtId="0" fontId="14" fillId="3" borderId="0" xfId="0" applyFont="1" applyFill="1" applyBorder="1" applyAlignment="1" applyProtection="1"/>
    <xf numFmtId="17" fontId="12" fillId="3" borderId="1" xfId="0" applyNumberFormat="1" applyFont="1" applyFill="1" applyBorder="1" applyAlignment="1" applyProtection="1">
      <alignment horizontal="center" vertical="center" wrapText="1"/>
      <protection locked="0"/>
    </xf>
    <xf numFmtId="0" fontId="2" fillId="3" borderId="0" xfId="0" applyFont="1" applyFill="1" applyProtection="1"/>
    <xf numFmtId="0" fontId="3"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0" fontId="3" fillId="3" borderId="0" xfId="0" applyFont="1" applyFill="1" applyBorder="1" applyProtection="1"/>
    <xf numFmtId="0" fontId="2" fillId="3" borderId="9" xfId="0" applyFont="1" applyFill="1" applyBorder="1" applyAlignment="1" applyProtection="1">
      <alignment horizontal="left" vertical="center"/>
    </xf>
    <xf numFmtId="0" fontId="2" fillId="3" borderId="9"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4" xfId="0" applyFont="1" applyFill="1" applyBorder="1" applyProtection="1"/>
    <xf numFmtId="0" fontId="3" fillId="3" borderId="0" xfId="0" applyFont="1" applyFill="1" applyBorder="1" applyAlignment="1" applyProtection="1">
      <alignment horizontal="center"/>
    </xf>
    <xf numFmtId="0" fontId="2" fillId="3" borderId="0" xfId="0" applyFont="1" applyFill="1" applyBorder="1" applyAlignment="1" applyProtection="1">
      <alignment horizontal="center" vertical="center" wrapText="1"/>
    </xf>
    <xf numFmtId="17" fontId="2" fillId="3" borderId="0" xfId="0" applyNumberFormat="1" applyFont="1" applyFill="1" applyBorder="1" applyAlignment="1" applyProtection="1">
      <alignment horizontal="center" vertical="center" wrapText="1"/>
    </xf>
    <xf numFmtId="0" fontId="12" fillId="3" borderId="0" xfId="0" applyFont="1" applyFill="1" applyBorder="1" applyProtection="1"/>
    <xf numFmtId="0" fontId="12" fillId="3" borderId="0" xfId="0" applyFont="1" applyFill="1" applyBorder="1" applyAlignment="1" applyProtection="1">
      <alignment vertical="top"/>
    </xf>
    <xf numFmtId="0" fontId="16" fillId="0" borderId="0" xfId="0" applyFont="1" applyAlignment="1">
      <alignment horizontal="center"/>
    </xf>
    <xf numFmtId="0" fontId="17" fillId="0" borderId="0" xfId="0" applyFont="1" applyBorder="1" applyAlignment="1">
      <alignment horizontal="center"/>
    </xf>
    <xf numFmtId="0" fontId="15" fillId="0" borderId="0" xfId="0" applyFont="1" applyBorder="1" applyAlignment="1">
      <alignment horizontal="center"/>
    </xf>
    <xf numFmtId="0" fontId="12" fillId="0" borderId="0" xfId="0" applyFont="1" applyProtection="1"/>
    <xf numFmtId="0" fontId="12" fillId="0" borderId="0" xfId="0" applyFont="1" applyAlignment="1" applyProtection="1">
      <alignment vertical="top"/>
    </xf>
    <xf numFmtId="0" fontId="9" fillId="0" borderId="3" xfId="0" applyFont="1" applyBorder="1" applyAlignment="1" applyProtection="1">
      <alignment horizontal="right"/>
    </xf>
    <xf numFmtId="0" fontId="2" fillId="0" borderId="9" xfId="0" applyFont="1" applyBorder="1" applyAlignment="1" applyProtection="1"/>
    <xf numFmtId="0" fontId="2" fillId="0" borderId="4" xfId="0" applyFont="1" applyBorder="1" applyAlignment="1" applyProtection="1"/>
    <xf numFmtId="0" fontId="2" fillId="0" borderId="7" xfId="0" applyFont="1" applyBorder="1" applyAlignment="1" applyProtection="1"/>
    <xf numFmtId="0" fontId="3" fillId="3" borderId="10" xfId="0" applyFont="1" applyFill="1" applyBorder="1" applyAlignment="1" applyProtection="1">
      <alignment horizontal="center" vertical="top" wrapText="1"/>
      <protection locked="0"/>
    </xf>
    <xf numFmtId="0" fontId="3" fillId="3" borderId="12" xfId="0" applyFont="1" applyFill="1" applyBorder="1" applyAlignment="1" applyProtection="1">
      <alignment horizontal="center" vertical="top" wrapText="1"/>
      <protection locked="0"/>
    </xf>
    <xf numFmtId="0" fontId="3" fillId="3" borderId="13"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center" vertical="top" wrapText="1"/>
    </xf>
    <xf numFmtId="0" fontId="3" fillId="5" borderId="12" xfId="0" applyFont="1" applyFill="1" applyBorder="1" applyAlignment="1" applyProtection="1">
      <alignment horizontal="center" vertical="top" wrapText="1"/>
    </xf>
    <xf numFmtId="0" fontId="3" fillId="5" borderId="13" xfId="0" applyFont="1" applyFill="1" applyBorder="1" applyAlignment="1" applyProtection="1">
      <alignment horizontal="center" vertical="top" wrapText="1"/>
    </xf>
    <xf numFmtId="2" fontId="3" fillId="3" borderId="10" xfId="0" applyNumberFormat="1" applyFont="1" applyFill="1" applyBorder="1" applyAlignment="1" applyProtection="1">
      <alignment horizontal="center" vertical="top" wrapText="1"/>
    </xf>
    <xf numFmtId="2" fontId="3" fillId="3" borderId="12" xfId="0" applyNumberFormat="1" applyFont="1" applyFill="1" applyBorder="1" applyAlignment="1" applyProtection="1">
      <alignment horizontal="center" vertical="top" wrapText="1"/>
    </xf>
    <xf numFmtId="2" fontId="3" fillId="3" borderId="13" xfId="0" applyNumberFormat="1" applyFont="1" applyFill="1" applyBorder="1" applyAlignment="1" applyProtection="1">
      <alignment horizontal="center" vertical="top" wrapText="1"/>
    </xf>
    <xf numFmtId="0" fontId="3" fillId="3" borderId="9"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2" fillId="3" borderId="10" xfId="0" applyFont="1" applyFill="1" applyBorder="1" applyAlignment="1" applyProtection="1">
      <alignment horizontal="left" vertical="top" wrapText="1"/>
    </xf>
    <xf numFmtId="0" fontId="2" fillId="3" borderId="12"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165" fontId="2" fillId="3" borderId="1" xfId="0" applyNumberFormat="1" applyFont="1" applyFill="1" applyBorder="1" applyAlignment="1" applyProtection="1">
      <alignment horizontal="center" vertical="top" wrapText="1"/>
    </xf>
    <xf numFmtId="164" fontId="2" fillId="3" borderId="10" xfId="0" applyNumberFormat="1"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 fillId="3" borderId="13"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left" vertical="top" wrapText="1"/>
    </xf>
    <xf numFmtId="0" fontId="3" fillId="3" borderId="12"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6" fillId="3" borderId="0" xfId="0" applyFont="1" applyFill="1" applyBorder="1" applyAlignment="1" applyProtection="1">
      <alignment horizontal="center"/>
    </xf>
    <xf numFmtId="164" fontId="2" fillId="3" borderId="10"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6" fillId="3" borderId="0" xfId="0" applyFont="1" applyFill="1" applyBorder="1" applyAlignment="1" applyProtection="1">
      <alignment horizontal="left"/>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18" xfId="0" applyFont="1" applyFill="1" applyBorder="1" applyAlignment="1" applyProtection="1">
      <alignment horizontal="center"/>
    </xf>
    <xf numFmtId="0" fontId="3" fillId="3" borderId="10"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4" fillId="3" borderId="4" xfId="0" applyFont="1" applyFill="1" applyBorder="1" applyAlignment="1" applyProtection="1">
      <alignment horizontal="left"/>
      <protection locked="0"/>
    </xf>
    <xf numFmtId="164" fontId="4" fillId="3" borderId="4" xfId="0" applyNumberFormat="1"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164" fontId="3" fillId="3" borderId="4" xfId="0" applyNumberFormat="1" applyFont="1" applyFill="1" applyBorder="1" applyAlignment="1" applyProtection="1">
      <alignment horizontal="left"/>
      <protection locked="0"/>
    </xf>
    <xf numFmtId="0" fontId="3" fillId="3" borderId="1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2" fontId="3" fillId="0" borderId="20" xfId="0" applyNumberFormat="1" applyFont="1" applyBorder="1" applyAlignment="1" applyProtection="1">
      <alignment horizontal="center" vertical="center"/>
    </xf>
    <xf numFmtId="2" fontId="3" fillId="0" borderId="22" xfId="0" applyNumberFormat="1" applyFont="1" applyBorder="1" applyAlignment="1" applyProtection="1">
      <alignment horizontal="center" vertical="center"/>
    </xf>
    <xf numFmtId="2" fontId="3" fillId="0" borderId="2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3" fillId="0" borderId="23" xfId="0" applyFont="1" applyBorder="1" applyAlignment="1" applyProtection="1">
      <alignment horizontal="center" vertical="center"/>
    </xf>
    <xf numFmtId="2" fontId="3" fillId="0" borderId="24" xfId="0" applyNumberFormat="1" applyFont="1" applyBorder="1" applyAlignment="1" applyProtection="1">
      <alignment horizontal="center" vertical="center"/>
    </xf>
    <xf numFmtId="2" fontId="3" fillId="0" borderId="25" xfId="0" applyNumberFormat="1" applyFont="1" applyBorder="1" applyAlignment="1" applyProtection="1">
      <alignment horizontal="center" vertical="center"/>
    </xf>
    <xf numFmtId="2" fontId="3" fillId="0" borderId="26" xfId="0" applyNumberFormat="1" applyFont="1" applyBorder="1" applyAlignment="1" applyProtection="1">
      <alignment horizontal="center" vertical="center"/>
    </xf>
    <xf numFmtId="0" fontId="3" fillId="0" borderId="4" xfId="0" applyFont="1" applyBorder="1" applyAlignment="1" applyProtection="1">
      <alignment horizontal="left"/>
    </xf>
    <xf numFmtId="166" fontId="3" fillId="0" borderId="4" xfId="0" applyNumberFormat="1" applyFont="1" applyBorder="1" applyAlignment="1" applyProtection="1">
      <alignment horizontal="left"/>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7" fillId="3" borderId="0"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7" xfId="0" applyFont="1" applyFill="1" applyBorder="1" applyAlignment="1" applyProtection="1">
      <alignment horizontal="left"/>
    </xf>
    <xf numFmtId="0" fontId="3" fillId="3" borderId="1" xfId="0" applyFont="1" applyFill="1" applyBorder="1" applyAlignment="1" applyProtection="1">
      <alignment horizontal="center" vertical="center"/>
    </xf>
    <xf numFmtId="0" fontId="14" fillId="3" borderId="0" xfId="0" applyFont="1" applyFill="1" applyBorder="1" applyAlignment="1" applyProtection="1">
      <alignment horizontal="center"/>
    </xf>
    <xf numFmtId="0" fontId="12" fillId="3" borderId="0" xfId="0" applyFont="1" applyFill="1" applyBorder="1" applyAlignment="1" applyProtection="1">
      <alignment horizontal="center"/>
    </xf>
    <xf numFmtId="0" fontId="1" fillId="3" borderId="0" xfId="0" applyFont="1" applyFill="1" applyBorder="1" applyAlignment="1" applyProtection="1">
      <alignment horizont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12" fillId="3" borderId="9" xfId="0" applyFont="1" applyFill="1" applyBorder="1" applyAlignment="1" applyProtection="1">
      <alignment horizontal="center" vertical="center" wrapText="1"/>
      <protection locked="0"/>
    </xf>
    <xf numFmtId="0" fontId="12" fillId="0" borderId="7" xfId="0" applyFont="1" applyBorder="1" applyProtection="1">
      <protection locked="0"/>
    </xf>
    <xf numFmtId="0" fontId="12" fillId="3" borderId="7"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top"/>
    </xf>
    <xf numFmtId="0" fontId="13" fillId="3" borderId="0" xfId="0" applyFont="1" applyFill="1" applyBorder="1" applyAlignment="1" applyProtection="1">
      <alignment horizontal="center"/>
    </xf>
    <xf numFmtId="0" fontId="3" fillId="3" borderId="9"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1" fillId="3" borderId="17" xfId="0" applyFont="1" applyFill="1" applyBorder="1" applyAlignment="1" applyProtection="1">
      <alignment horizontal="center" vertical="top" wrapText="1"/>
    </xf>
    <xf numFmtId="0" fontId="1" fillId="3" borderId="5"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2" fillId="0" borderId="4" xfId="0" applyFont="1" applyBorder="1" applyProtection="1">
      <protection locked="0"/>
    </xf>
    <xf numFmtId="0" fontId="3" fillId="3" borderId="6"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7" xfId="0" applyFont="1" applyFill="1" applyBorder="1" applyAlignment="1" applyProtection="1">
      <alignment horizontal="center"/>
    </xf>
    <xf numFmtId="164" fontId="3" fillId="3" borderId="7" xfId="0" applyNumberFormat="1" applyFont="1" applyFill="1" applyBorder="1" applyAlignment="1" applyProtection="1">
      <alignment horizontal="left"/>
      <protection locked="0"/>
    </xf>
    <xf numFmtId="166" fontId="3" fillId="3" borderId="4" xfId="0" applyNumberFormat="1" applyFont="1" applyFill="1" applyBorder="1" applyAlignment="1" applyProtection="1">
      <alignment horizontal="left" vertical="center"/>
      <protection locked="0"/>
    </xf>
    <xf numFmtId="166" fontId="3" fillId="3" borderId="7" xfId="0" applyNumberFormat="1" applyFont="1" applyFill="1" applyBorder="1" applyAlignment="1" applyProtection="1">
      <alignment horizontal="left" vertical="center"/>
      <protection locked="0"/>
    </xf>
    <xf numFmtId="0" fontId="2" fillId="3" borderId="9"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3" fillId="3" borderId="0" xfId="0" applyFont="1" applyFill="1" applyAlignment="1" applyProtection="1">
      <alignment horizontal="center"/>
    </xf>
    <xf numFmtId="0" fontId="3" fillId="0" borderId="9"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9" xfId="0" applyFont="1" applyBorder="1" applyAlignment="1" applyProtection="1">
      <alignment horizontal="left"/>
    </xf>
    <xf numFmtId="0" fontId="2" fillId="0" borderId="4" xfId="0" applyFont="1" applyBorder="1" applyAlignment="1" applyProtection="1">
      <alignment horizontal="left"/>
    </xf>
    <xf numFmtId="0" fontId="2" fillId="0" borderId="7" xfId="0" applyFont="1" applyBorder="1" applyAlignment="1" applyProtection="1">
      <alignment horizontal="left"/>
    </xf>
    <xf numFmtId="0" fontId="2" fillId="0" borderId="1" xfId="0" applyFont="1" applyBorder="1" applyAlignment="1" applyProtection="1">
      <alignment horizontal="center" vertical="center"/>
    </xf>
    <xf numFmtId="0" fontId="3" fillId="0" borderId="1" xfId="0" applyFont="1" applyBorder="1" applyAlignment="1" applyProtection="1">
      <alignment horizontal="left"/>
    </xf>
    <xf numFmtId="0" fontId="2" fillId="0" borderId="1" xfId="0" applyFont="1" applyBorder="1" applyAlignment="1" applyProtection="1">
      <alignment horizontal="center"/>
    </xf>
    <xf numFmtId="0" fontId="11" fillId="0" borderId="1" xfId="0" applyFont="1" applyBorder="1" applyAlignment="1" applyProtection="1">
      <alignment horizontal="center" vertical="center"/>
    </xf>
    <xf numFmtId="164" fontId="3" fillId="0" borderId="9"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164" fontId="3" fillId="0" borderId="7" xfId="0" applyNumberFormat="1" applyFont="1" applyBorder="1" applyAlignment="1" applyProtection="1">
      <alignment horizontal="center" vertical="center"/>
      <protection locked="0"/>
    </xf>
    <xf numFmtId="0" fontId="12" fillId="0" borderId="1" xfId="0" applyFont="1" applyBorder="1" applyAlignment="1" applyProtection="1">
      <alignment horizontal="center"/>
    </xf>
    <xf numFmtId="0" fontId="1" fillId="0" borderId="9" xfId="0" applyFont="1" applyBorder="1" applyAlignment="1" applyProtection="1">
      <alignment horizontal="left"/>
    </xf>
    <xf numFmtId="0" fontId="12" fillId="0" borderId="7" xfId="0" applyFont="1" applyBorder="1" applyAlignment="1" applyProtection="1">
      <alignment horizontal="left"/>
    </xf>
    <xf numFmtId="0" fontId="9" fillId="0" borderId="0" xfId="0" applyFont="1" applyBorder="1" applyAlignment="1" applyProtection="1">
      <alignment horizontal="left"/>
    </xf>
    <xf numFmtId="0" fontId="9" fillId="0" borderId="2" xfId="0" applyFont="1" applyBorder="1" applyAlignment="1" applyProtection="1">
      <alignment horizontal="left"/>
    </xf>
    <xf numFmtId="0" fontId="10" fillId="2" borderId="1" xfId="0" applyFont="1" applyFill="1" applyBorder="1" applyAlignment="1" applyProtection="1">
      <alignment horizontal="center"/>
    </xf>
    <xf numFmtId="0" fontId="12" fillId="0" borderId="6" xfId="0" applyFont="1" applyBorder="1" applyAlignment="1" applyProtection="1">
      <alignment horizontal="left" vertical="top" wrapText="1"/>
      <protection locked="0"/>
    </xf>
    <xf numFmtId="0" fontId="12" fillId="0" borderId="11"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1" fillId="2" borderId="1" xfId="0" applyFont="1" applyFill="1" applyBorder="1" applyAlignment="1" applyProtection="1">
      <alignment horizontal="center"/>
    </xf>
    <xf numFmtId="0" fontId="17" fillId="0" borderId="0" xfId="0" applyFont="1" applyBorder="1" applyAlignment="1">
      <alignment horizontal="center"/>
    </xf>
    <xf numFmtId="0" fontId="2" fillId="3" borderId="0" xfId="0" applyFont="1" applyFill="1" applyBorder="1" applyAlignment="1" applyProtection="1">
      <alignment wrapText="1"/>
    </xf>
    <xf numFmtId="0" fontId="2" fillId="3" borderId="0" xfId="0" applyFont="1" applyFill="1" applyAlignment="1" applyProtection="1">
      <alignment wrapText="1"/>
    </xf>
    <xf numFmtId="0" fontId="18" fillId="3" borderId="9" xfId="0" applyFont="1" applyFill="1" applyBorder="1" applyAlignment="1" applyProtection="1">
      <alignment horizontal="left" vertical="center" wrapText="1"/>
      <protection locked="0"/>
    </xf>
    <xf numFmtId="0" fontId="12" fillId="0" borderId="7"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12" fillId="3" borderId="9" xfId="0" applyFont="1" applyFill="1" applyBorder="1" applyAlignment="1" applyProtection="1">
      <alignment horizontal="left" vertical="center" wrapText="1"/>
      <protection locked="0"/>
    </xf>
    <xf numFmtId="0" fontId="12" fillId="0" borderId="4" xfId="0" applyFont="1" applyBorder="1" applyAlignment="1" applyProtection="1">
      <alignment horizontal="left" wrapText="1"/>
      <protection locked="0"/>
    </xf>
    <xf numFmtId="0" fontId="12" fillId="3" borderId="7"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17" fontId="12" fillId="3" borderId="1" xfId="0" applyNumberFormat="1" applyFont="1" applyFill="1" applyBorder="1" applyAlignment="1" applyProtection="1">
      <alignment horizontal="left" vertical="center" wrapText="1"/>
      <protection locked="0"/>
    </xf>
  </cellXfs>
  <cellStyles count="1">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85725</xdr:colOff>
      <xdr:row>54</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725" y="2072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5725" y="216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5725" y="221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5725" y="234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5725" y="244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oneCellAnchor>
    <xdr:from>
      <xdr:col>0</xdr:col>
      <xdr:colOff>85725</xdr:colOff>
      <xdr:row>54</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85725" y="2558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sz="1100"/>
        </a:p>
      </xdr:txBody>
    </xdr:sp>
    <xdr:clientData/>
  </xdr:oneCellAnchor>
  <xdr:twoCellAnchor editAs="oneCell">
    <xdr:from>
      <xdr:col>2</xdr:col>
      <xdr:colOff>494807</xdr:colOff>
      <xdr:row>58</xdr:row>
      <xdr:rowOff>507177</xdr:rowOff>
    </xdr:from>
    <xdr:to>
      <xdr:col>3</xdr:col>
      <xdr:colOff>296884</xdr:colOff>
      <xdr:row>64</xdr:row>
      <xdr:rowOff>161756</xdr:rowOff>
    </xdr:to>
    <xdr:pic>
      <xdr:nvPicPr>
        <xdr:cNvPr id="3" name="Picture 2">
          <a:extLst>
            <a:ext uri="{FF2B5EF4-FFF2-40B4-BE49-F238E27FC236}">
              <a16:creationId xmlns:a16="http://schemas.microsoft.com/office/drawing/2014/main" id="{F538651B-ED9A-44CE-AC58-7836A3B80337}"/>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238995" y="48787794"/>
          <a:ext cx="1237012" cy="1497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352425</xdr:colOff>
      <xdr:row>7</xdr:row>
      <xdr:rowOff>171450</xdr:rowOff>
    </xdr:from>
    <xdr:to>
      <xdr:col>2</xdr:col>
      <xdr:colOff>1152525</xdr:colOff>
      <xdr:row>12</xdr:row>
      <xdr:rowOff>54331</xdr:rowOff>
    </xdr:to>
    <xdr:pic>
      <xdr:nvPicPr>
        <xdr:cNvPr id="3" name="Picture 2">
          <a:extLst>
            <a:ext uri="{FF2B5EF4-FFF2-40B4-BE49-F238E27FC236}">
              <a16:creationId xmlns:a16="http://schemas.microsoft.com/office/drawing/2014/main" id="{30841C6E-53F6-4A2D-9209-F6176FF0A54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924175" y="1885950"/>
          <a:ext cx="800100" cy="968731"/>
        </a:xfrm>
        <a:prstGeom prst="rect">
          <a:avLst/>
        </a:prstGeom>
      </xdr:spPr>
    </xdr:pic>
    <xdr:clientData/>
  </xdr:twoCellAnchor>
  <xdr:twoCellAnchor editAs="oneCell">
    <xdr:from>
      <xdr:col>1</xdr:col>
      <xdr:colOff>266700</xdr:colOff>
      <xdr:row>21</xdr:row>
      <xdr:rowOff>1219200</xdr:rowOff>
    </xdr:from>
    <xdr:to>
      <xdr:col>1</xdr:col>
      <xdr:colOff>1066800</xdr:colOff>
      <xdr:row>27</xdr:row>
      <xdr:rowOff>149581</xdr:rowOff>
    </xdr:to>
    <xdr:pic>
      <xdr:nvPicPr>
        <xdr:cNvPr id="4" name="Picture 3">
          <a:extLst>
            <a:ext uri="{FF2B5EF4-FFF2-40B4-BE49-F238E27FC236}">
              <a16:creationId xmlns:a16="http://schemas.microsoft.com/office/drawing/2014/main" id="{80E6608E-29EA-4617-974F-31D56E7EA57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52575" y="8124825"/>
          <a:ext cx="800100" cy="968731"/>
        </a:xfrm>
        <a:prstGeom prst="rect">
          <a:avLst/>
        </a:prstGeom>
      </xdr:spPr>
    </xdr:pic>
    <xdr:clientData/>
  </xdr:twoCellAnchor>
  <xdr:twoCellAnchor editAs="oneCell">
    <xdr:from>
      <xdr:col>1</xdr:col>
      <xdr:colOff>295275</xdr:colOff>
      <xdr:row>36</xdr:row>
      <xdr:rowOff>38100</xdr:rowOff>
    </xdr:from>
    <xdr:to>
      <xdr:col>1</xdr:col>
      <xdr:colOff>1095375</xdr:colOff>
      <xdr:row>41</xdr:row>
      <xdr:rowOff>187681</xdr:rowOff>
    </xdr:to>
    <xdr:pic>
      <xdr:nvPicPr>
        <xdr:cNvPr id="5" name="Picture 4">
          <a:extLst>
            <a:ext uri="{FF2B5EF4-FFF2-40B4-BE49-F238E27FC236}">
              <a16:creationId xmlns:a16="http://schemas.microsoft.com/office/drawing/2014/main" id="{EAC1D1A3-698C-42D7-94CB-C55A686D768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81150" y="13420725"/>
          <a:ext cx="800100" cy="968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560614</xdr:colOff>
      <xdr:row>0</xdr:row>
      <xdr:rowOff>84364</xdr:rowOff>
    </xdr:from>
    <xdr:to>
      <xdr:col>1</xdr:col>
      <xdr:colOff>687704</xdr:colOff>
      <xdr:row>4</xdr:row>
      <xdr:rowOff>175823</xdr:rowOff>
    </xdr:to>
    <xdr:pic>
      <xdr:nvPicPr>
        <xdr:cNvPr id="2" name="Picture 1" descr="depedseal.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xfrm>
          <a:off x="560614" y="84364"/>
          <a:ext cx="780233" cy="799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V75"/>
  <sheetViews>
    <sheetView topLeftCell="A40" zoomScale="77" zoomScaleNormal="77" zoomScaleSheetLayoutView="55" zoomScalePageLayoutView="55" workbookViewId="0">
      <selection activeCell="E69" sqref="E69"/>
    </sheetView>
  </sheetViews>
  <sheetFormatPr defaultColWidth="9.140625" defaultRowHeight="15" x14ac:dyDescent="0.2"/>
  <cols>
    <col min="1" max="1" width="11.42578125" style="2" customWidth="1"/>
    <col min="2" max="2" width="14.7109375" style="2" customWidth="1"/>
    <col min="3" max="3" width="21.42578125" style="2" customWidth="1"/>
    <col min="4" max="4" width="17.140625" style="2" customWidth="1"/>
    <col min="5" max="5" width="8.7109375" style="41" customWidth="1"/>
    <col min="6" max="6" width="12.42578125" style="41" customWidth="1"/>
    <col min="7" max="10" width="22.140625" style="41" customWidth="1"/>
    <col min="11" max="11" width="22.140625" style="67" customWidth="1"/>
    <col min="12" max="12" width="22.5703125" style="67" customWidth="1"/>
    <col min="13" max="15" width="4.5703125" style="2" customWidth="1"/>
    <col min="16" max="16" width="8.140625" style="2" customWidth="1"/>
    <col min="17" max="17" width="12.85546875" style="2" bestFit="1" customWidth="1"/>
    <col min="18" max="16384" width="9.140625" style="2"/>
  </cols>
  <sheetData>
    <row r="1" spans="1:17" x14ac:dyDescent="0.2">
      <c r="A1" s="63"/>
      <c r="B1" s="64"/>
      <c r="C1" s="64"/>
      <c r="D1" s="64"/>
      <c r="E1" s="38"/>
      <c r="F1" s="38"/>
      <c r="G1" s="38"/>
      <c r="H1" s="38"/>
      <c r="I1" s="38"/>
      <c r="J1" s="38"/>
      <c r="K1" s="65"/>
      <c r="L1" s="65"/>
      <c r="M1" s="64"/>
      <c r="N1" s="64"/>
      <c r="O1" s="64"/>
      <c r="P1" s="64"/>
      <c r="Q1" s="66"/>
    </row>
    <row r="2" spans="1:17" x14ac:dyDescent="0.2">
      <c r="A2" s="61"/>
      <c r="Q2" s="68"/>
    </row>
    <row r="3" spans="1:17" x14ac:dyDescent="0.2">
      <c r="A3" s="61"/>
      <c r="B3" s="177" t="s">
        <v>205</v>
      </c>
      <c r="C3" s="177"/>
      <c r="D3" s="177"/>
      <c r="E3" s="177"/>
      <c r="F3" s="177"/>
      <c r="G3" s="177"/>
      <c r="H3" s="177"/>
      <c r="I3" s="177"/>
      <c r="J3" s="177"/>
      <c r="K3" s="177"/>
      <c r="L3" s="177"/>
      <c r="M3" s="177"/>
      <c r="N3" s="177"/>
      <c r="O3" s="177"/>
      <c r="P3" s="177"/>
      <c r="Q3" s="178"/>
    </row>
    <row r="4" spans="1:17" x14ac:dyDescent="0.2">
      <c r="A4" s="61"/>
      <c r="B4" s="177"/>
      <c r="C4" s="177"/>
      <c r="D4" s="177"/>
      <c r="E4" s="177"/>
      <c r="F4" s="177"/>
      <c r="G4" s="177"/>
      <c r="H4" s="177"/>
      <c r="I4" s="177"/>
      <c r="J4" s="177"/>
      <c r="K4" s="177"/>
      <c r="L4" s="177"/>
      <c r="M4" s="177"/>
      <c r="N4" s="177"/>
      <c r="O4" s="177"/>
      <c r="P4" s="177"/>
      <c r="Q4" s="178"/>
    </row>
    <row r="5" spans="1:17" x14ac:dyDescent="0.2">
      <c r="A5" s="182"/>
      <c r="B5" s="183"/>
      <c r="C5" s="183"/>
      <c r="D5" s="183"/>
      <c r="E5" s="183"/>
      <c r="F5" s="183"/>
      <c r="G5" s="183"/>
      <c r="H5" s="183"/>
      <c r="I5" s="183"/>
      <c r="J5" s="183"/>
      <c r="K5" s="183"/>
      <c r="L5" s="183"/>
      <c r="M5" s="183"/>
      <c r="N5" s="183"/>
      <c r="O5" s="183"/>
      <c r="P5" s="183"/>
      <c r="Q5" s="184"/>
    </row>
    <row r="6" spans="1:17" x14ac:dyDescent="0.2">
      <c r="A6" s="3" t="s">
        <v>242</v>
      </c>
      <c r="B6" s="4"/>
      <c r="C6" s="187" t="s">
        <v>286</v>
      </c>
      <c r="D6" s="187"/>
      <c r="E6" s="187"/>
      <c r="F6" s="187"/>
      <c r="G6" s="69"/>
      <c r="H6" s="70"/>
      <c r="I6" s="5" t="s">
        <v>245</v>
      </c>
      <c r="J6" s="189" t="s">
        <v>287</v>
      </c>
      <c r="K6" s="189"/>
      <c r="L6" s="71"/>
      <c r="M6" s="71"/>
      <c r="N6" s="71"/>
      <c r="O6" s="71"/>
      <c r="P6" s="71"/>
      <c r="Q6" s="72"/>
    </row>
    <row r="7" spans="1:17" x14ac:dyDescent="0.2">
      <c r="A7" s="6" t="s">
        <v>243</v>
      </c>
      <c r="B7" s="7"/>
      <c r="C7" s="187" t="s">
        <v>36</v>
      </c>
      <c r="D7" s="187"/>
      <c r="E7" s="187"/>
      <c r="F7" s="187"/>
      <c r="G7" s="73"/>
      <c r="H7" s="74"/>
      <c r="I7" s="10" t="s">
        <v>243</v>
      </c>
      <c r="J7" s="189" t="s">
        <v>288</v>
      </c>
      <c r="K7" s="189"/>
      <c r="L7" s="42"/>
      <c r="M7" s="42"/>
      <c r="N7" s="42"/>
      <c r="O7" s="42"/>
      <c r="P7" s="42"/>
      <c r="Q7" s="75"/>
    </row>
    <row r="8" spans="1:17" x14ac:dyDescent="0.2">
      <c r="A8" s="8" t="s">
        <v>72</v>
      </c>
      <c r="B8" s="9"/>
      <c r="C8" s="187" t="s">
        <v>289</v>
      </c>
      <c r="D8" s="187"/>
      <c r="E8" s="187"/>
      <c r="F8" s="187"/>
      <c r="G8" s="42"/>
      <c r="H8" s="74"/>
      <c r="I8" s="10" t="s">
        <v>246</v>
      </c>
      <c r="J8" s="190" t="s">
        <v>290</v>
      </c>
      <c r="K8" s="190"/>
      <c r="L8" s="76"/>
      <c r="M8" s="76"/>
      <c r="N8" s="76"/>
      <c r="O8" s="76"/>
      <c r="P8" s="76"/>
      <c r="Q8" s="77"/>
    </row>
    <row r="9" spans="1:17" x14ac:dyDescent="0.2">
      <c r="A9" s="8" t="s">
        <v>244</v>
      </c>
      <c r="B9" s="9"/>
      <c r="C9" s="188" t="s">
        <v>291</v>
      </c>
      <c r="D9" s="188"/>
      <c r="E9" s="188"/>
      <c r="F9" s="188"/>
      <c r="G9" s="76"/>
      <c r="H9" s="74"/>
      <c r="I9" s="78"/>
      <c r="J9" s="79"/>
      <c r="K9" s="49"/>
      <c r="L9" s="49"/>
      <c r="M9" s="40"/>
      <c r="N9" s="40"/>
      <c r="O9" s="40"/>
      <c r="P9" s="40"/>
      <c r="Q9" s="50"/>
    </row>
    <row r="10" spans="1:17" x14ac:dyDescent="0.2">
      <c r="A10" s="11"/>
      <c r="B10" s="12"/>
      <c r="C10" s="80"/>
      <c r="D10" s="80"/>
      <c r="E10" s="80"/>
      <c r="F10" s="80"/>
      <c r="G10" s="81"/>
      <c r="H10" s="82"/>
      <c r="I10" s="83"/>
      <c r="J10" s="82"/>
      <c r="K10" s="13"/>
      <c r="L10" s="13"/>
      <c r="M10" s="14"/>
      <c r="N10" s="14"/>
      <c r="O10" s="14"/>
      <c r="P10" s="14"/>
      <c r="Q10" s="15"/>
    </row>
    <row r="11" spans="1:17" s="84" customFormat="1" x14ac:dyDescent="0.25">
      <c r="A11" s="145" t="s">
        <v>19</v>
      </c>
      <c r="B11" s="146"/>
      <c r="C11" s="146"/>
      <c r="D11" s="146"/>
      <c r="E11" s="146"/>
      <c r="F11" s="146"/>
      <c r="G11" s="146"/>
      <c r="H11" s="146"/>
      <c r="I11" s="146"/>
      <c r="J11" s="146"/>
      <c r="K11" s="147"/>
      <c r="L11" s="145" t="s">
        <v>91</v>
      </c>
      <c r="M11" s="146"/>
      <c r="N11" s="146"/>
      <c r="O11" s="146"/>
      <c r="P11" s="146"/>
      <c r="Q11" s="147"/>
    </row>
    <row r="12" spans="1:17" s="84" customFormat="1" x14ac:dyDescent="0.25">
      <c r="A12" s="16"/>
      <c r="B12" s="17"/>
      <c r="C12" s="17"/>
      <c r="D12" s="17"/>
      <c r="E12" s="17"/>
      <c r="F12" s="59"/>
      <c r="G12" s="59"/>
      <c r="H12" s="59"/>
      <c r="I12" s="59"/>
      <c r="J12" s="59"/>
      <c r="K12" s="59"/>
      <c r="L12" s="17"/>
      <c r="M12" s="59"/>
      <c r="N12" s="59"/>
      <c r="O12" s="59"/>
      <c r="P12" s="59"/>
      <c r="Q12" s="60"/>
    </row>
    <row r="13" spans="1:17" x14ac:dyDescent="0.2">
      <c r="A13" s="185" t="s">
        <v>73</v>
      </c>
      <c r="B13" s="185" t="s">
        <v>74</v>
      </c>
      <c r="C13" s="179" t="s">
        <v>75</v>
      </c>
      <c r="D13" s="179" t="s">
        <v>30</v>
      </c>
      <c r="E13" s="192" t="s">
        <v>76</v>
      </c>
      <c r="F13" s="145" t="s">
        <v>51</v>
      </c>
      <c r="G13" s="146"/>
      <c r="H13" s="146"/>
      <c r="I13" s="146"/>
      <c r="J13" s="146"/>
      <c r="K13" s="147"/>
      <c r="L13" s="179" t="s">
        <v>64</v>
      </c>
      <c r="M13" s="174" t="s">
        <v>23</v>
      </c>
      <c r="N13" s="175"/>
      <c r="O13" s="175"/>
      <c r="P13" s="176"/>
      <c r="Q13" s="169" t="s">
        <v>82</v>
      </c>
    </row>
    <row r="14" spans="1:17" s="85" customFormat="1" ht="39" customHeight="1" x14ac:dyDescent="0.25">
      <c r="A14" s="191"/>
      <c r="B14" s="191"/>
      <c r="C14" s="180"/>
      <c r="D14" s="180"/>
      <c r="E14" s="193"/>
      <c r="F14" s="185" t="s">
        <v>63</v>
      </c>
      <c r="G14" s="55" t="s">
        <v>39</v>
      </c>
      <c r="H14" s="55" t="s">
        <v>40</v>
      </c>
      <c r="I14" s="55" t="s">
        <v>41</v>
      </c>
      <c r="J14" s="55" t="s">
        <v>42</v>
      </c>
      <c r="K14" s="55" t="s">
        <v>43</v>
      </c>
      <c r="L14" s="180"/>
      <c r="M14" s="169" t="s">
        <v>44</v>
      </c>
      <c r="N14" s="169" t="s">
        <v>45</v>
      </c>
      <c r="O14" s="169" t="s">
        <v>46</v>
      </c>
      <c r="P14" s="185" t="s">
        <v>61</v>
      </c>
      <c r="Q14" s="169"/>
    </row>
    <row r="15" spans="1:17" s="85" customFormat="1" x14ac:dyDescent="0.25">
      <c r="A15" s="186"/>
      <c r="B15" s="186"/>
      <c r="C15" s="181"/>
      <c r="D15" s="181"/>
      <c r="E15" s="194"/>
      <c r="F15" s="186"/>
      <c r="G15" s="18" t="s">
        <v>77</v>
      </c>
      <c r="H15" s="18" t="s">
        <v>78</v>
      </c>
      <c r="I15" s="18" t="s">
        <v>79</v>
      </c>
      <c r="J15" s="18" t="s">
        <v>80</v>
      </c>
      <c r="K15" s="19" t="s">
        <v>81</v>
      </c>
      <c r="L15" s="181"/>
      <c r="M15" s="169"/>
      <c r="N15" s="169"/>
      <c r="O15" s="169"/>
      <c r="P15" s="186"/>
      <c r="Q15" s="169"/>
    </row>
    <row r="16" spans="1:17" s="86" customFormat="1" ht="105" x14ac:dyDescent="0.25">
      <c r="A16" s="158" t="s">
        <v>62</v>
      </c>
      <c r="B16" s="155" t="s">
        <v>117</v>
      </c>
      <c r="C16" s="148" t="s">
        <v>65</v>
      </c>
      <c r="D16" s="152" t="str">
        <f>C9</f>
        <v>June 2018 - March 2019</v>
      </c>
      <c r="E16" s="151">
        <v>7.4999999999999997E-2</v>
      </c>
      <c r="F16" s="44" t="s">
        <v>68</v>
      </c>
      <c r="G16" s="20" t="s">
        <v>66</v>
      </c>
      <c r="H16" s="20" t="s">
        <v>69</v>
      </c>
      <c r="I16" s="20" t="s">
        <v>70</v>
      </c>
      <c r="J16" s="20" t="s">
        <v>71</v>
      </c>
      <c r="K16" s="21" t="s">
        <v>67</v>
      </c>
      <c r="L16" s="62" t="s">
        <v>283</v>
      </c>
      <c r="M16" s="136">
        <v>4</v>
      </c>
      <c r="N16" s="136">
        <v>5</v>
      </c>
      <c r="O16" s="139"/>
      <c r="P16" s="142">
        <f>(M16+N16)/2</f>
        <v>4.5</v>
      </c>
      <c r="Q16" s="142">
        <f>P16*E16</f>
        <v>0.33749999999999997</v>
      </c>
    </row>
    <row r="17" spans="1:22" s="86" customFormat="1" ht="80.25" customHeight="1" x14ac:dyDescent="0.25">
      <c r="A17" s="158"/>
      <c r="B17" s="156"/>
      <c r="C17" s="149"/>
      <c r="D17" s="153"/>
      <c r="E17" s="151"/>
      <c r="F17" s="45" t="s">
        <v>87</v>
      </c>
      <c r="G17" s="23" t="s">
        <v>83</v>
      </c>
      <c r="H17" s="23" t="s">
        <v>86</v>
      </c>
      <c r="I17" s="23" t="s">
        <v>85</v>
      </c>
      <c r="J17" s="23" t="s">
        <v>84</v>
      </c>
      <c r="K17" s="24" t="s">
        <v>47</v>
      </c>
      <c r="L17" s="62" t="s">
        <v>283</v>
      </c>
      <c r="M17" s="137"/>
      <c r="N17" s="137"/>
      <c r="O17" s="140"/>
      <c r="P17" s="143"/>
      <c r="Q17" s="143"/>
      <c r="V17" s="85"/>
    </row>
    <row r="18" spans="1:22" s="86" customFormat="1" x14ac:dyDescent="0.25">
      <c r="A18" s="158"/>
      <c r="B18" s="156"/>
      <c r="C18" s="150"/>
      <c r="D18" s="154"/>
      <c r="E18" s="151"/>
      <c r="F18" s="46" t="s">
        <v>88</v>
      </c>
      <c r="G18" s="25"/>
      <c r="H18" s="25"/>
      <c r="I18" s="25"/>
      <c r="J18" s="25"/>
      <c r="K18" s="26"/>
      <c r="L18" s="27"/>
      <c r="M18" s="138"/>
      <c r="N18" s="138"/>
      <c r="O18" s="141"/>
      <c r="P18" s="144"/>
      <c r="Q18" s="144"/>
    </row>
    <row r="19" spans="1:22" s="86" customFormat="1" ht="129.75" customHeight="1" x14ac:dyDescent="0.25">
      <c r="A19" s="158"/>
      <c r="B19" s="156"/>
      <c r="C19" s="148" t="s">
        <v>89</v>
      </c>
      <c r="D19" s="152" t="str">
        <f>C9</f>
        <v>June 2018 - March 2019</v>
      </c>
      <c r="E19" s="151">
        <v>7.4999999999999997E-2</v>
      </c>
      <c r="F19" s="44" t="s">
        <v>68</v>
      </c>
      <c r="G19" s="28" t="s">
        <v>90</v>
      </c>
      <c r="H19" s="28" t="s">
        <v>92</v>
      </c>
      <c r="I19" s="28" t="s">
        <v>93</v>
      </c>
      <c r="J19" s="28" t="s">
        <v>94</v>
      </c>
      <c r="K19" s="22" t="s">
        <v>67</v>
      </c>
      <c r="L19" s="62" t="s">
        <v>283</v>
      </c>
      <c r="M19" s="136">
        <v>4</v>
      </c>
      <c r="N19" s="136">
        <v>5</v>
      </c>
      <c r="O19" s="139"/>
      <c r="P19" s="142">
        <f t="shared" ref="P19" si="0">(M19+N19)/2</f>
        <v>4.5</v>
      </c>
      <c r="Q19" s="142">
        <f>P19*E19</f>
        <v>0.33749999999999997</v>
      </c>
    </row>
    <row r="20" spans="1:22" s="86" customFormat="1" ht="105" x14ac:dyDescent="0.25">
      <c r="A20" s="158"/>
      <c r="B20" s="156"/>
      <c r="C20" s="149"/>
      <c r="D20" s="153"/>
      <c r="E20" s="151"/>
      <c r="F20" s="45" t="s">
        <v>87</v>
      </c>
      <c r="G20" s="57" t="s">
        <v>95</v>
      </c>
      <c r="H20" s="57" t="s">
        <v>96</v>
      </c>
      <c r="I20" s="57" t="s">
        <v>98</v>
      </c>
      <c r="J20" s="57" t="s">
        <v>97</v>
      </c>
      <c r="K20" s="22" t="s">
        <v>67</v>
      </c>
      <c r="L20" s="62" t="s">
        <v>283</v>
      </c>
      <c r="M20" s="137"/>
      <c r="N20" s="137"/>
      <c r="O20" s="140"/>
      <c r="P20" s="143"/>
      <c r="Q20" s="143"/>
    </row>
    <row r="21" spans="1:22" s="86" customFormat="1" x14ac:dyDescent="0.25">
      <c r="A21" s="158"/>
      <c r="B21" s="156"/>
      <c r="C21" s="150"/>
      <c r="D21" s="154"/>
      <c r="E21" s="151"/>
      <c r="F21" s="45" t="s">
        <v>88</v>
      </c>
      <c r="G21" s="29"/>
      <c r="H21" s="29"/>
      <c r="I21" s="29"/>
      <c r="J21" s="29"/>
      <c r="K21" s="30"/>
      <c r="L21" s="27"/>
      <c r="M21" s="138"/>
      <c r="N21" s="138"/>
      <c r="O21" s="141"/>
      <c r="P21" s="144"/>
      <c r="Q21" s="144"/>
    </row>
    <row r="22" spans="1:22" s="86" customFormat="1" ht="118.5" customHeight="1" x14ac:dyDescent="0.25">
      <c r="A22" s="158"/>
      <c r="B22" s="156"/>
      <c r="C22" s="148" t="s">
        <v>99</v>
      </c>
      <c r="D22" s="152" t="str">
        <f>C9</f>
        <v>June 2018 - March 2019</v>
      </c>
      <c r="E22" s="151">
        <v>7.4999999999999997E-2</v>
      </c>
      <c r="F22" s="44" t="s">
        <v>68</v>
      </c>
      <c r="G22" s="57" t="s">
        <v>100</v>
      </c>
      <c r="H22" s="57" t="s">
        <v>101</v>
      </c>
      <c r="I22" s="57" t="s">
        <v>102</v>
      </c>
      <c r="J22" s="57" t="s">
        <v>103</v>
      </c>
      <c r="K22" s="22" t="s">
        <v>67</v>
      </c>
      <c r="L22" s="62" t="s">
        <v>283</v>
      </c>
      <c r="M22" s="136">
        <v>4</v>
      </c>
      <c r="N22" s="136">
        <v>5</v>
      </c>
      <c r="O22" s="139"/>
      <c r="P22" s="142">
        <f t="shared" ref="P22" si="1">(M22+N22)/2</f>
        <v>4.5</v>
      </c>
      <c r="Q22" s="142">
        <f t="shared" ref="Q22" si="2">P22*E22</f>
        <v>0.33749999999999997</v>
      </c>
    </row>
    <row r="23" spans="1:22" s="86" customFormat="1" ht="90" x14ac:dyDescent="0.25">
      <c r="A23" s="158"/>
      <c r="B23" s="156"/>
      <c r="C23" s="149"/>
      <c r="D23" s="153"/>
      <c r="E23" s="151"/>
      <c r="F23" s="45" t="s">
        <v>87</v>
      </c>
      <c r="G23" s="57" t="s">
        <v>105</v>
      </c>
      <c r="H23" s="57" t="s">
        <v>104</v>
      </c>
      <c r="I23" s="57" t="s">
        <v>106</v>
      </c>
      <c r="J23" s="57" t="s">
        <v>107</v>
      </c>
      <c r="K23" s="22" t="s">
        <v>67</v>
      </c>
      <c r="L23" s="62" t="s">
        <v>283</v>
      </c>
      <c r="M23" s="137"/>
      <c r="N23" s="137"/>
      <c r="O23" s="140"/>
      <c r="P23" s="143"/>
      <c r="Q23" s="143"/>
    </row>
    <row r="24" spans="1:22" s="86" customFormat="1" x14ac:dyDescent="0.25">
      <c r="A24" s="158"/>
      <c r="B24" s="157"/>
      <c r="C24" s="150"/>
      <c r="D24" s="154"/>
      <c r="E24" s="151"/>
      <c r="F24" s="45" t="s">
        <v>88</v>
      </c>
      <c r="G24" s="29"/>
      <c r="H24" s="29"/>
      <c r="I24" s="29"/>
      <c r="J24" s="29"/>
      <c r="K24" s="30"/>
      <c r="L24" s="27"/>
      <c r="M24" s="138"/>
      <c r="N24" s="138"/>
      <c r="O24" s="141"/>
      <c r="P24" s="144"/>
      <c r="Q24" s="144"/>
    </row>
    <row r="25" spans="1:22" s="86" customFormat="1" ht="127.5" customHeight="1" x14ac:dyDescent="0.25">
      <c r="A25" s="158"/>
      <c r="B25" s="162" t="s">
        <v>118</v>
      </c>
      <c r="C25" s="159" t="s">
        <v>108</v>
      </c>
      <c r="D25" s="152" t="str">
        <f>C9</f>
        <v>June 2018 - March 2019</v>
      </c>
      <c r="E25" s="151">
        <v>7.4999999999999997E-2</v>
      </c>
      <c r="F25" s="47" t="s">
        <v>68</v>
      </c>
      <c r="G25" s="58" t="s">
        <v>109</v>
      </c>
      <c r="H25" s="58" t="s">
        <v>110</v>
      </c>
      <c r="I25" s="58" t="s">
        <v>111</v>
      </c>
      <c r="J25" s="58" t="s">
        <v>112</v>
      </c>
      <c r="K25" s="31" t="s">
        <v>67</v>
      </c>
      <c r="L25" s="62" t="s">
        <v>283</v>
      </c>
      <c r="M25" s="136">
        <v>4</v>
      </c>
      <c r="N25" s="136">
        <v>5</v>
      </c>
      <c r="O25" s="139"/>
      <c r="P25" s="142">
        <f t="shared" ref="P25" si="3">(M25+N25)/2</f>
        <v>4.5</v>
      </c>
      <c r="Q25" s="142">
        <f t="shared" ref="Q25" si="4">P25*E25</f>
        <v>0.33749999999999997</v>
      </c>
    </row>
    <row r="26" spans="1:22" s="86" customFormat="1" ht="96" customHeight="1" x14ac:dyDescent="0.25">
      <c r="A26" s="158"/>
      <c r="B26" s="163"/>
      <c r="C26" s="160"/>
      <c r="D26" s="153"/>
      <c r="E26" s="151"/>
      <c r="F26" s="48" t="s">
        <v>87</v>
      </c>
      <c r="G26" s="58" t="s">
        <v>113</v>
      </c>
      <c r="H26" s="58" t="s">
        <v>114</v>
      </c>
      <c r="I26" s="58" t="s">
        <v>115</v>
      </c>
      <c r="J26" s="58" t="s">
        <v>116</v>
      </c>
      <c r="K26" s="31" t="s">
        <v>67</v>
      </c>
      <c r="L26" s="62" t="s">
        <v>283</v>
      </c>
      <c r="M26" s="137"/>
      <c r="N26" s="137"/>
      <c r="O26" s="140"/>
      <c r="P26" s="143"/>
      <c r="Q26" s="143"/>
    </row>
    <row r="27" spans="1:22" s="86" customFormat="1" x14ac:dyDescent="0.25">
      <c r="A27" s="158"/>
      <c r="B27" s="163"/>
      <c r="C27" s="161"/>
      <c r="D27" s="154"/>
      <c r="E27" s="151"/>
      <c r="F27" s="48" t="s">
        <v>88</v>
      </c>
      <c r="G27" s="29"/>
      <c r="H27" s="29"/>
      <c r="I27" s="29"/>
      <c r="J27" s="29"/>
      <c r="K27" s="30"/>
      <c r="L27" s="27"/>
      <c r="M27" s="138"/>
      <c r="N27" s="138"/>
      <c r="O27" s="141"/>
      <c r="P27" s="144"/>
      <c r="Q27" s="144"/>
    </row>
    <row r="28" spans="1:22" s="86" customFormat="1" ht="164.25" customHeight="1" x14ac:dyDescent="0.25">
      <c r="A28" s="158"/>
      <c r="B28" s="163"/>
      <c r="C28" s="159" t="s">
        <v>119</v>
      </c>
      <c r="D28" s="152" t="str">
        <f>C9</f>
        <v>June 2018 - March 2019</v>
      </c>
      <c r="E28" s="151">
        <v>7.4999999999999997E-2</v>
      </c>
      <c r="F28" s="47" t="s">
        <v>68</v>
      </c>
      <c r="G28" s="58" t="s">
        <v>120</v>
      </c>
      <c r="H28" s="58" t="s">
        <v>121</v>
      </c>
      <c r="I28" s="58" t="s">
        <v>122</v>
      </c>
      <c r="J28" s="58" t="s">
        <v>123</v>
      </c>
      <c r="K28" s="31" t="s">
        <v>67</v>
      </c>
      <c r="L28" s="62" t="s">
        <v>283</v>
      </c>
      <c r="M28" s="136">
        <v>4</v>
      </c>
      <c r="N28" s="136">
        <v>5</v>
      </c>
      <c r="O28" s="139"/>
      <c r="P28" s="142">
        <f t="shared" ref="P28" si="5">(M28+N28)/2</f>
        <v>4.5</v>
      </c>
      <c r="Q28" s="142">
        <f t="shared" ref="Q28" si="6">P28*E28</f>
        <v>0.33749999999999997</v>
      </c>
    </row>
    <row r="29" spans="1:22" s="86" customFormat="1" ht="97.5" customHeight="1" x14ac:dyDescent="0.25">
      <c r="A29" s="158"/>
      <c r="B29" s="163"/>
      <c r="C29" s="160"/>
      <c r="D29" s="153"/>
      <c r="E29" s="151"/>
      <c r="F29" s="48" t="s">
        <v>87</v>
      </c>
      <c r="G29" s="58" t="s">
        <v>124</v>
      </c>
      <c r="H29" s="58" t="s">
        <v>125</v>
      </c>
      <c r="I29" s="58" t="s">
        <v>126</v>
      </c>
      <c r="J29" s="58" t="s">
        <v>127</v>
      </c>
      <c r="K29" s="31" t="s">
        <v>67</v>
      </c>
      <c r="L29" s="62" t="s">
        <v>283</v>
      </c>
      <c r="M29" s="137"/>
      <c r="N29" s="137"/>
      <c r="O29" s="140"/>
      <c r="P29" s="143"/>
      <c r="Q29" s="143"/>
    </row>
    <row r="30" spans="1:22" s="86" customFormat="1" x14ac:dyDescent="0.25">
      <c r="A30" s="158"/>
      <c r="B30" s="163"/>
      <c r="C30" s="161"/>
      <c r="D30" s="154"/>
      <c r="E30" s="151"/>
      <c r="F30" s="48" t="s">
        <v>88</v>
      </c>
      <c r="G30" s="32"/>
      <c r="H30" s="32"/>
      <c r="I30" s="32"/>
      <c r="J30" s="32"/>
      <c r="K30" s="33"/>
      <c r="L30" s="27"/>
      <c r="M30" s="138"/>
      <c r="N30" s="138"/>
      <c r="O30" s="141"/>
      <c r="P30" s="144"/>
      <c r="Q30" s="144"/>
    </row>
    <row r="31" spans="1:22" s="86" customFormat="1" ht="143.25" customHeight="1" x14ac:dyDescent="0.25">
      <c r="A31" s="158"/>
      <c r="B31" s="163"/>
      <c r="C31" s="159" t="s">
        <v>128</v>
      </c>
      <c r="D31" s="152" t="str">
        <f>C9</f>
        <v>June 2018 - March 2019</v>
      </c>
      <c r="E31" s="151">
        <v>7.4999999999999997E-2</v>
      </c>
      <c r="F31" s="47" t="s">
        <v>68</v>
      </c>
      <c r="G31" s="58" t="s">
        <v>129</v>
      </c>
      <c r="H31" s="58" t="s">
        <v>131</v>
      </c>
      <c r="I31" s="58" t="s">
        <v>132</v>
      </c>
      <c r="J31" s="58" t="s">
        <v>133</v>
      </c>
      <c r="K31" s="31" t="s">
        <v>67</v>
      </c>
      <c r="L31" s="62" t="s">
        <v>283</v>
      </c>
      <c r="M31" s="136">
        <v>4</v>
      </c>
      <c r="N31" s="136">
        <v>5</v>
      </c>
      <c r="O31" s="139"/>
      <c r="P31" s="142">
        <f t="shared" ref="P31" si="7">(M31+N31)/2</f>
        <v>4.5</v>
      </c>
      <c r="Q31" s="142">
        <f t="shared" ref="Q31" si="8">P31*E31</f>
        <v>0.33749999999999997</v>
      </c>
    </row>
    <row r="32" spans="1:22" s="86" customFormat="1" ht="169.5" customHeight="1" x14ac:dyDescent="0.25">
      <c r="A32" s="158"/>
      <c r="B32" s="163"/>
      <c r="C32" s="160"/>
      <c r="D32" s="153"/>
      <c r="E32" s="151"/>
      <c r="F32" s="48" t="s">
        <v>87</v>
      </c>
      <c r="G32" s="58" t="s">
        <v>130</v>
      </c>
      <c r="H32" s="58" t="s">
        <v>134</v>
      </c>
      <c r="I32" s="58" t="s">
        <v>135</v>
      </c>
      <c r="J32" s="58" t="s">
        <v>136</v>
      </c>
      <c r="K32" s="31" t="s">
        <v>67</v>
      </c>
      <c r="L32" s="62" t="s">
        <v>283</v>
      </c>
      <c r="M32" s="137"/>
      <c r="N32" s="137"/>
      <c r="O32" s="140"/>
      <c r="P32" s="143"/>
      <c r="Q32" s="143"/>
    </row>
    <row r="33" spans="1:17" s="86" customFormat="1" x14ac:dyDescent="0.25">
      <c r="A33" s="158"/>
      <c r="B33" s="164"/>
      <c r="C33" s="161"/>
      <c r="D33" s="154"/>
      <c r="E33" s="151"/>
      <c r="F33" s="48" t="s">
        <v>88</v>
      </c>
      <c r="G33" s="32"/>
      <c r="H33" s="32"/>
      <c r="I33" s="32"/>
      <c r="J33" s="32"/>
      <c r="K33" s="33"/>
      <c r="L33" s="27"/>
      <c r="M33" s="138"/>
      <c r="N33" s="138"/>
      <c r="O33" s="141"/>
      <c r="P33" s="144"/>
      <c r="Q33" s="144"/>
    </row>
    <row r="34" spans="1:17" s="86" customFormat="1" ht="127.5" customHeight="1" x14ac:dyDescent="0.25">
      <c r="A34" s="158"/>
      <c r="B34" s="155" t="s">
        <v>139</v>
      </c>
      <c r="C34" s="148" t="s">
        <v>141</v>
      </c>
      <c r="D34" s="152" t="str">
        <f>C9</f>
        <v>June 2018 - March 2019</v>
      </c>
      <c r="E34" s="151">
        <v>7.4999999999999997E-2</v>
      </c>
      <c r="F34" s="47" t="s">
        <v>68</v>
      </c>
      <c r="G34" s="58" t="s">
        <v>142</v>
      </c>
      <c r="H34" s="58" t="s">
        <v>143</v>
      </c>
      <c r="I34" s="58" t="s">
        <v>144</v>
      </c>
      <c r="J34" s="58" t="s">
        <v>145</v>
      </c>
      <c r="K34" s="31" t="s">
        <v>67</v>
      </c>
      <c r="L34" s="62" t="s">
        <v>283</v>
      </c>
      <c r="M34" s="136">
        <v>4</v>
      </c>
      <c r="N34" s="136">
        <v>5</v>
      </c>
      <c r="O34" s="139"/>
      <c r="P34" s="142">
        <f t="shared" ref="P34" si="9">(M34+N34)/2</f>
        <v>4.5</v>
      </c>
      <c r="Q34" s="142">
        <f t="shared" ref="Q34" si="10">P34*E34</f>
        <v>0.33749999999999997</v>
      </c>
    </row>
    <row r="35" spans="1:17" s="86" customFormat="1" ht="140.25" customHeight="1" x14ac:dyDescent="0.25">
      <c r="A35" s="158"/>
      <c r="B35" s="156"/>
      <c r="C35" s="149"/>
      <c r="D35" s="153"/>
      <c r="E35" s="151"/>
      <c r="F35" s="48" t="s">
        <v>87</v>
      </c>
      <c r="G35" s="58" t="s">
        <v>146</v>
      </c>
      <c r="H35" s="58" t="s">
        <v>147</v>
      </c>
      <c r="I35" s="58" t="s">
        <v>148</v>
      </c>
      <c r="J35" s="58" t="s">
        <v>149</v>
      </c>
      <c r="K35" s="31" t="s">
        <v>67</v>
      </c>
      <c r="L35" s="62" t="s">
        <v>283</v>
      </c>
      <c r="M35" s="137"/>
      <c r="N35" s="137"/>
      <c r="O35" s="140"/>
      <c r="P35" s="143"/>
      <c r="Q35" s="143"/>
    </row>
    <row r="36" spans="1:17" s="86" customFormat="1" x14ac:dyDescent="0.25">
      <c r="A36" s="158"/>
      <c r="B36" s="156"/>
      <c r="C36" s="150"/>
      <c r="D36" s="154"/>
      <c r="E36" s="151"/>
      <c r="F36" s="48" t="s">
        <v>88</v>
      </c>
      <c r="G36" s="29"/>
      <c r="H36" s="29"/>
      <c r="I36" s="29"/>
      <c r="J36" s="29"/>
      <c r="K36" s="30"/>
      <c r="L36" s="27"/>
      <c r="M36" s="138"/>
      <c r="N36" s="138"/>
      <c r="O36" s="141"/>
      <c r="P36" s="144"/>
      <c r="Q36" s="144"/>
    </row>
    <row r="37" spans="1:17" s="86" customFormat="1" ht="153.75" customHeight="1" x14ac:dyDescent="0.25">
      <c r="A37" s="158"/>
      <c r="B37" s="156"/>
      <c r="C37" s="148" t="s">
        <v>150</v>
      </c>
      <c r="D37" s="152" t="str">
        <f>C9</f>
        <v>June 2018 - March 2019</v>
      </c>
      <c r="E37" s="151">
        <v>7.4999999999999997E-2</v>
      </c>
      <c r="F37" s="47" t="s">
        <v>68</v>
      </c>
      <c r="G37" s="58" t="s">
        <v>153</v>
      </c>
      <c r="H37" s="58" t="s">
        <v>154</v>
      </c>
      <c r="I37" s="58" t="s">
        <v>155</v>
      </c>
      <c r="J37" s="58" t="s">
        <v>156</v>
      </c>
      <c r="K37" s="31" t="s">
        <v>67</v>
      </c>
      <c r="L37" s="62" t="s">
        <v>283</v>
      </c>
      <c r="M37" s="136">
        <v>5</v>
      </c>
      <c r="N37" s="136">
        <v>5</v>
      </c>
      <c r="O37" s="139"/>
      <c r="P37" s="142">
        <f t="shared" ref="P37" si="11">(M37+N37)/2</f>
        <v>5</v>
      </c>
      <c r="Q37" s="142">
        <f>P37*E37</f>
        <v>0.375</v>
      </c>
    </row>
    <row r="38" spans="1:17" s="86" customFormat="1" ht="93.75" customHeight="1" x14ac:dyDescent="0.25">
      <c r="A38" s="158"/>
      <c r="B38" s="156"/>
      <c r="C38" s="149"/>
      <c r="D38" s="153"/>
      <c r="E38" s="151"/>
      <c r="F38" s="48" t="s">
        <v>87</v>
      </c>
      <c r="G38" s="58" t="s">
        <v>152</v>
      </c>
      <c r="H38" s="58" t="s">
        <v>151</v>
      </c>
      <c r="I38" s="58" t="s">
        <v>157</v>
      </c>
      <c r="J38" s="58" t="s">
        <v>158</v>
      </c>
      <c r="K38" s="31" t="s">
        <v>67</v>
      </c>
      <c r="L38" s="62" t="s">
        <v>283</v>
      </c>
      <c r="M38" s="137"/>
      <c r="N38" s="137"/>
      <c r="O38" s="140"/>
      <c r="P38" s="143"/>
      <c r="Q38" s="143"/>
    </row>
    <row r="39" spans="1:17" s="86" customFormat="1" x14ac:dyDescent="0.25">
      <c r="A39" s="158"/>
      <c r="B39" s="156"/>
      <c r="C39" s="150"/>
      <c r="D39" s="154"/>
      <c r="E39" s="151"/>
      <c r="F39" s="48" t="s">
        <v>88</v>
      </c>
      <c r="G39" s="29"/>
      <c r="H39" s="29"/>
      <c r="I39" s="29"/>
      <c r="J39" s="29"/>
      <c r="K39" s="30"/>
      <c r="L39" s="34"/>
      <c r="M39" s="138"/>
      <c r="N39" s="138"/>
      <c r="O39" s="141"/>
      <c r="P39" s="144"/>
      <c r="Q39" s="144"/>
    </row>
    <row r="40" spans="1:17" s="86" customFormat="1" ht="155.25" customHeight="1" x14ac:dyDescent="0.25">
      <c r="A40" s="158"/>
      <c r="B40" s="156"/>
      <c r="C40" s="148" t="s">
        <v>160</v>
      </c>
      <c r="D40" s="152" t="str">
        <f>C9</f>
        <v>June 2018 - March 2019</v>
      </c>
      <c r="E40" s="151">
        <v>7.4999999999999997E-2</v>
      </c>
      <c r="F40" s="47" t="s">
        <v>68</v>
      </c>
      <c r="G40" s="58" t="s">
        <v>161</v>
      </c>
      <c r="H40" s="58" t="s">
        <v>162</v>
      </c>
      <c r="I40" s="58" t="s">
        <v>163</v>
      </c>
      <c r="J40" s="58" t="s">
        <v>164</v>
      </c>
      <c r="K40" s="31" t="s">
        <v>67</v>
      </c>
      <c r="L40" s="62" t="s">
        <v>283</v>
      </c>
      <c r="M40" s="136">
        <v>4</v>
      </c>
      <c r="N40" s="136">
        <v>5</v>
      </c>
      <c r="O40" s="139"/>
      <c r="P40" s="142">
        <f>(M40+N40)/2</f>
        <v>4.5</v>
      </c>
      <c r="Q40" s="142">
        <f>P40*E40</f>
        <v>0.33749999999999997</v>
      </c>
    </row>
    <row r="41" spans="1:17" s="86" customFormat="1" ht="150.75" customHeight="1" x14ac:dyDescent="0.25">
      <c r="A41" s="158"/>
      <c r="B41" s="156"/>
      <c r="C41" s="149"/>
      <c r="D41" s="153"/>
      <c r="E41" s="151"/>
      <c r="F41" s="48" t="s">
        <v>87</v>
      </c>
      <c r="G41" s="58" t="s">
        <v>165</v>
      </c>
      <c r="H41" s="58" t="s">
        <v>166</v>
      </c>
      <c r="I41" s="58" t="s">
        <v>167</v>
      </c>
      <c r="J41" s="58" t="s">
        <v>168</v>
      </c>
      <c r="K41" s="31" t="s">
        <v>67</v>
      </c>
      <c r="L41" s="62" t="s">
        <v>283</v>
      </c>
      <c r="M41" s="137"/>
      <c r="N41" s="137"/>
      <c r="O41" s="140"/>
      <c r="P41" s="143"/>
      <c r="Q41" s="143"/>
    </row>
    <row r="42" spans="1:17" s="86" customFormat="1" x14ac:dyDescent="0.25">
      <c r="A42" s="158"/>
      <c r="B42" s="157"/>
      <c r="C42" s="150"/>
      <c r="D42" s="154"/>
      <c r="E42" s="151"/>
      <c r="F42" s="48" t="s">
        <v>88</v>
      </c>
      <c r="G42" s="29"/>
      <c r="H42" s="29"/>
      <c r="I42" s="29"/>
      <c r="J42" s="29"/>
      <c r="K42" s="30"/>
      <c r="L42" s="34"/>
      <c r="M42" s="138"/>
      <c r="N42" s="138"/>
      <c r="O42" s="141"/>
      <c r="P42" s="144"/>
      <c r="Q42" s="144"/>
    </row>
    <row r="43" spans="1:17" s="86" customFormat="1" ht="186.75" customHeight="1" x14ac:dyDescent="0.25">
      <c r="A43" s="158"/>
      <c r="B43" s="155" t="s">
        <v>140</v>
      </c>
      <c r="C43" s="148" t="s">
        <v>159</v>
      </c>
      <c r="D43" s="152" t="str">
        <f>C9</f>
        <v>June 2018 - March 2019</v>
      </c>
      <c r="E43" s="151">
        <v>7.4999999999999997E-2</v>
      </c>
      <c r="F43" s="47" t="s">
        <v>68</v>
      </c>
      <c r="G43" s="58" t="s">
        <v>169</v>
      </c>
      <c r="H43" s="58" t="s">
        <v>170</v>
      </c>
      <c r="I43" s="58" t="s">
        <v>171</v>
      </c>
      <c r="J43" s="58" t="s">
        <v>172</v>
      </c>
      <c r="K43" s="31" t="s">
        <v>67</v>
      </c>
      <c r="L43" s="62" t="s">
        <v>283</v>
      </c>
      <c r="M43" s="136">
        <v>4</v>
      </c>
      <c r="N43" s="136">
        <v>5</v>
      </c>
      <c r="O43" s="139"/>
      <c r="P43" s="142">
        <f>(M43+N43)/2</f>
        <v>4.5</v>
      </c>
      <c r="Q43" s="142">
        <f>P43*E43</f>
        <v>0.33749999999999997</v>
      </c>
    </row>
    <row r="44" spans="1:17" s="86" customFormat="1" ht="86.25" customHeight="1" x14ac:dyDescent="0.25">
      <c r="A44" s="158"/>
      <c r="B44" s="156"/>
      <c r="C44" s="149"/>
      <c r="D44" s="153"/>
      <c r="E44" s="151"/>
      <c r="F44" s="48" t="s">
        <v>87</v>
      </c>
      <c r="G44" s="58" t="s">
        <v>173</v>
      </c>
      <c r="H44" s="58" t="s">
        <v>174</v>
      </c>
      <c r="I44" s="58" t="s">
        <v>175</v>
      </c>
      <c r="J44" s="58" t="s">
        <v>176</v>
      </c>
      <c r="K44" s="31" t="s">
        <v>67</v>
      </c>
      <c r="L44" s="62" t="s">
        <v>283</v>
      </c>
      <c r="M44" s="137"/>
      <c r="N44" s="137"/>
      <c r="O44" s="140"/>
      <c r="P44" s="143"/>
      <c r="Q44" s="143"/>
    </row>
    <row r="45" spans="1:17" s="86" customFormat="1" x14ac:dyDescent="0.25">
      <c r="A45" s="158"/>
      <c r="B45" s="156"/>
      <c r="C45" s="150"/>
      <c r="D45" s="154"/>
      <c r="E45" s="151"/>
      <c r="F45" s="48" t="s">
        <v>88</v>
      </c>
      <c r="G45" s="29"/>
      <c r="H45" s="29"/>
      <c r="I45" s="29"/>
      <c r="J45" s="29"/>
      <c r="K45" s="30"/>
      <c r="L45" s="34"/>
      <c r="M45" s="138"/>
      <c r="N45" s="138"/>
      <c r="O45" s="141"/>
      <c r="P45" s="144"/>
      <c r="Q45" s="144"/>
    </row>
    <row r="46" spans="1:17" s="86" customFormat="1" ht="137.25" customHeight="1" x14ac:dyDescent="0.25">
      <c r="A46" s="158"/>
      <c r="B46" s="156"/>
      <c r="C46" s="148" t="s">
        <v>177</v>
      </c>
      <c r="D46" s="152" t="str">
        <f>C9</f>
        <v>June 2018 - March 2019</v>
      </c>
      <c r="E46" s="151">
        <v>7.4999999999999997E-2</v>
      </c>
      <c r="F46" s="47" t="s">
        <v>68</v>
      </c>
      <c r="G46" s="58" t="s">
        <v>178</v>
      </c>
      <c r="H46" s="58" t="s">
        <v>179</v>
      </c>
      <c r="I46" s="58" t="s">
        <v>180</v>
      </c>
      <c r="J46" s="58" t="s">
        <v>181</v>
      </c>
      <c r="K46" s="31" t="s">
        <v>67</v>
      </c>
      <c r="L46" s="62" t="s">
        <v>283</v>
      </c>
      <c r="M46" s="136">
        <v>5</v>
      </c>
      <c r="N46" s="136">
        <v>5</v>
      </c>
      <c r="O46" s="136">
        <v>5</v>
      </c>
      <c r="P46" s="142">
        <f t="shared" ref="P46" si="12">(M46+N46+O46)/3</f>
        <v>5</v>
      </c>
      <c r="Q46" s="142">
        <f>P46*E46</f>
        <v>0.375</v>
      </c>
    </row>
    <row r="47" spans="1:17" s="86" customFormat="1" ht="63" customHeight="1" x14ac:dyDescent="0.25">
      <c r="A47" s="158"/>
      <c r="B47" s="156"/>
      <c r="C47" s="149"/>
      <c r="D47" s="153"/>
      <c r="E47" s="151"/>
      <c r="F47" s="48" t="s">
        <v>87</v>
      </c>
      <c r="G47" s="58" t="s">
        <v>182</v>
      </c>
      <c r="H47" s="58" t="s">
        <v>183</v>
      </c>
      <c r="I47" s="58" t="s">
        <v>184</v>
      </c>
      <c r="J47" s="58" t="s">
        <v>185</v>
      </c>
      <c r="K47" s="31" t="s">
        <v>67</v>
      </c>
      <c r="L47" s="62" t="s">
        <v>283</v>
      </c>
      <c r="M47" s="137"/>
      <c r="N47" s="137"/>
      <c r="O47" s="137"/>
      <c r="P47" s="143"/>
      <c r="Q47" s="143"/>
    </row>
    <row r="48" spans="1:17" s="86" customFormat="1" ht="48.75" customHeight="1" x14ac:dyDescent="0.25">
      <c r="A48" s="158"/>
      <c r="B48" s="156"/>
      <c r="C48" s="150"/>
      <c r="D48" s="154"/>
      <c r="E48" s="151"/>
      <c r="F48" s="48" t="s">
        <v>88</v>
      </c>
      <c r="G48" s="58" t="s">
        <v>186</v>
      </c>
      <c r="H48" s="58" t="s">
        <v>187</v>
      </c>
      <c r="I48" s="58" t="s">
        <v>188</v>
      </c>
      <c r="J48" s="58" t="s">
        <v>189</v>
      </c>
      <c r="K48" s="31" t="s">
        <v>67</v>
      </c>
      <c r="L48" s="62" t="s">
        <v>283</v>
      </c>
      <c r="M48" s="138"/>
      <c r="N48" s="138"/>
      <c r="O48" s="138"/>
      <c r="P48" s="144"/>
      <c r="Q48" s="144"/>
    </row>
    <row r="49" spans="1:17" s="86" customFormat="1" ht="183" customHeight="1" x14ac:dyDescent="0.25">
      <c r="A49" s="158"/>
      <c r="B49" s="156"/>
      <c r="C49" s="148" t="s">
        <v>190</v>
      </c>
      <c r="D49" s="152" t="str">
        <f>C9</f>
        <v>June 2018 - March 2019</v>
      </c>
      <c r="E49" s="151">
        <v>7.4999999999999997E-2</v>
      </c>
      <c r="F49" s="47" t="s">
        <v>68</v>
      </c>
      <c r="G49" s="58" t="s">
        <v>247</v>
      </c>
      <c r="H49" s="58" t="s">
        <v>191</v>
      </c>
      <c r="I49" s="58" t="s">
        <v>192</v>
      </c>
      <c r="J49" s="58" t="s">
        <v>193</v>
      </c>
      <c r="K49" s="31" t="s">
        <v>67</v>
      </c>
      <c r="L49" s="62" t="s">
        <v>283</v>
      </c>
      <c r="M49" s="136">
        <v>5</v>
      </c>
      <c r="N49" s="136">
        <v>5</v>
      </c>
      <c r="O49" s="136">
        <v>5</v>
      </c>
      <c r="P49" s="142">
        <f t="shared" ref="P49" si="13">(M49+N49+O49)/3</f>
        <v>5</v>
      </c>
      <c r="Q49" s="142">
        <f>P49*E49</f>
        <v>0.375</v>
      </c>
    </row>
    <row r="50" spans="1:17" s="86" customFormat="1" ht="63.75" customHeight="1" x14ac:dyDescent="0.25">
      <c r="A50" s="158"/>
      <c r="B50" s="156"/>
      <c r="C50" s="149"/>
      <c r="D50" s="153"/>
      <c r="E50" s="151"/>
      <c r="F50" s="48" t="s">
        <v>87</v>
      </c>
      <c r="G50" s="58" t="s">
        <v>182</v>
      </c>
      <c r="H50" s="58" t="s">
        <v>194</v>
      </c>
      <c r="I50" s="58" t="s">
        <v>195</v>
      </c>
      <c r="J50" s="58" t="s">
        <v>196</v>
      </c>
      <c r="K50" s="31" t="s">
        <v>67</v>
      </c>
      <c r="L50" s="62" t="s">
        <v>283</v>
      </c>
      <c r="M50" s="137"/>
      <c r="N50" s="137"/>
      <c r="O50" s="137"/>
      <c r="P50" s="143"/>
      <c r="Q50" s="143"/>
    </row>
    <row r="51" spans="1:17" s="86" customFormat="1" ht="51" customHeight="1" x14ac:dyDescent="0.25">
      <c r="A51" s="158"/>
      <c r="B51" s="157"/>
      <c r="C51" s="150"/>
      <c r="D51" s="154"/>
      <c r="E51" s="151"/>
      <c r="F51" s="48" t="s">
        <v>88</v>
      </c>
      <c r="G51" s="58" t="s">
        <v>186</v>
      </c>
      <c r="H51" s="58" t="s">
        <v>187</v>
      </c>
      <c r="I51" s="58" t="s">
        <v>188</v>
      </c>
      <c r="J51" s="58" t="s">
        <v>189</v>
      </c>
      <c r="K51" s="31" t="s">
        <v>67</v>
      </c>
      <c r="L51" s="62" t="s">
        <v>283</v>
      </c>
      <c r="M51" s="138"/>
      <c r="N51" s="138"/>
      <c r="O51" s="138"/>
      <c r="P51" s="144"/>
      <c r="Q51" s="144"/>
    </row>
    <row r="52" spans="1:17" s="86" customFormat="1" ht="135.75" customHeight="1" x14ac:dyDescent="0.25">
      <c r="A52" s="158"/>
      <c r="B52" s="155" t="s">
        <v>137</v>
      </c>
      <c r="C52" s="148" t="s">
        <v>138</v>
      </c>
      <c r="D52" s="166" t="str">
        <f>C9</f>
        <v>June 2018 - March 2019</v>
      </c>
      <c r="E52" s="151">
        <v>0.1</v>
      </c>
      <c r="F52" s="47" t="s">
        <v>68</v>
      </c>
      <c r="G52" s="58" t="s">
        <v>197</v>
      </c>
      <c r="H52" s="58" t="s">
        <v>202</v>
      </c>
      <c r="I52" s="58" t="s">
        <v>203</v>
      </c>
      <c r="J52" s="58" t="s">
        <v>204</v>
      </c>
      <c r="K52" s="31" t="s">
        <v>67</v>
      </c>
      <c r="L52" s="62" t="s">
        <v>283</v>
      </c>
      <c r="M52" s="136">
        <v>5</v>
      </c>
      <c r="N52" s="136">
        <v>5</v>
      </c>
      <c r="O52" s="139"/>
      <c r="P52" s="142">
        <f>(M52+N52)/2</f>
        <v>5</v>
      </c>
      <c r="Q52" s="142">
        <f>P52*E52</f>
        <v>0.5</v>
      </c>
    </row>
    <row r="53" spans="1:17" s="86" customFormat="1" ht="50.25" customHeight="1" x14ac:dyDescent="0.25">
      <c r="A53" s="158"/>
      <c r="B53" s="156"/>
      <c r="C53" s="149"/>
      <c r="D53" s="167"/>
      <c r="E53" s="151"/>
      <c r="F53" s="48" t="s">
        <v>87</v>
      </c>
      <c r="G53" s="58" t="s">
        <v>198</v>
      </c>
      <c r="H53" s="58" t="s">
        <v>199</v>
      </c>
      <c r="I53" s="58" t="s">
        <v>200</v>
      </c>
      <c r="J53" s="58" t="s">
        <v>201</v>
      </c>
      <c r="K53" s="31" t="s">
        <v>67</v>
      </c>
      <c r="L53" s="62" t="s">
        <v>283</v>
      </c>
      <c r="M53" s="137"/>
      <c r="N53" s="137"/>
      <c r="O53" s="140"/>
      <c r="P53" s="143"/>
      <c r="Q53" s="143"/>
    </row>
    <row r="54" spans="1:17" s="86" customFormat="1" x14ac:dyDescent="0.25">
      <c r="A54" s="158"/>
      <c r="B54" s="157"/>
      <c r="C54" s="150"/>
      <c r="D54" s="168"/>
      <c r="E54" s="151"/>
      <c r="F54" s="48" t="s">
        <v>88</v>
      </c>
      <c r="G54" s="29"/>
      <c r="H54" s="29"/>
      <c r="I54" s="29"/>
      <c r="J54" s="29"/>
      <c r="K54" s="35"/>
      <c r="L54" s="34"/>
      <c r="M54" s="138"/>
      <c r="N54" s="138"/>
      <c r="O54" s="141"/>
      <c r="P54" s="144"/>
      <c r="Q54" s="144"/>
    </row>
    <row r="55" spans="1:17" s="40" customFormat="1" x14ac:dyDescent="0.2">
      <c r="A55" s="36" t="s">
        <v>48</v>
      </c>
      <c r="B55" s="37"/>
      <c r="C55" s="37"/>
      <c r="D55" s="37"/>
      <c r="E55" s="38"/>
      <c r="F55" s="38"/>
      <c r="G55" s="38"/>
      <c r="H55" s="38"/>
      <c r="I55" s="38"/>
      <c r="J55" s="38"/>
      <c r="K55" s="174" t="s">
        <v>49</v>
      </c>
      <c r="L55" s="175"/>
      <c r="M55" s="175"/>
      <c r="N55" s="175"/>
      <c r="O55" s="175"/>
      <c r="P55" s="176"/>
      <c r="Q55" s="39">
        <f>SUM(Q16:Q54)</f>
        <v>4.6624999999999996</v>
      </c>
    </row>
    <row r="56" spans="1:17" s="40" customFormat="1" ht="42.75" customHeight="1" x14ac:dyDescent="0.2">
      <c r="A56" s="56"/>
      <c r="E56" s="41"/>
      <c r="F56" s="41"/>
      <c r="G56" s="41"/>
      <c r="H56" s="41"/>
      <c r="I56" s="41"/>
      <c r="J56" s="41"/>
      <c r="K56" s="169" t="s">
        <v>50</v>
      </c>
      <c r="L56" s="169"/>
      <c r="M56" s="169"/>
      <c r="N56" s="169"/>
      <c r="O56" s="169"/>
      <c r="P56" s="172" t="str">
        <f>IF(Q55="","",VLOOKUP(Q55,'adjectival rating'!A$2:D$6,4))</f>
        <v>Outstanding</v>
      </c>
      <c r="Q56" s="173"/>
    </row>
    <row r="57" spans="1:17" s="40" customFormat="1" ht="42.75" customHeight="1" x14ac:dyDescent="0.2">
      <c r="A57" s="56"/>
      <c r="E57" s="41"/>
      <c r="F57" s="41"/>
      <c r="G57" s="41"/>
      <c r="H57" s="41"/>
      <c r="I57" s="41"/>
      <c r="J57" s="41"/>
      <c r="K57" s="51"/>
      <c r="L57" s="51"/>
      <c r="M57" s="51"/>
      <c r="N57" s="51"/>
      <c r="O57" s="51"/>
      <c r="P57" s="52"/>
      <c r="Q57" s="52"/>
    </row>
    <row r="58" spans="1:17" s="40" customFormat="1" ht="42.75" customHeight="1" x14ac:dyDescent="0.2">
      <c r="A58" s="56"/>
      <c r="E58" s="41"/>
      <c r="F58" s="41"/>
      <c r="G58" s="41"/>
      <c r="H58" s="41"/>
      <c r="I58" s="41"/>
      <c r="J58" s="41"/>
      <c r="K58" s="51"/>
      <c r="L58" s="51"/>
      <c r="M58" s="51"/>
      <c r="N58" s="51"/>
      <c r="O58" s="51"/>
      <c r="P58" s="52"/>
      <c r="Q58" s="52"/>
    </row>
    <row r="59" spans="1:17" s="40" customFormat="1" ht="42.75" customHeight="1" x14ac:dyDescent="0.2">
      <c r="A59" s="56"/>
      <c r="E59" s="41"/>
      <c r="F59" s="41"/>
      <c r="G59" s="41"/>
      <c r="H59" s="41"/>
      <c r="I59" s="41"/>
      <c r="J59" s="41"/>
      <c r="K59" s="51"/>
      <c r="L59" s="51"/>
      <c r="M59" s="51"/>
      <c r="N59" s="51"/>
      <c r="O59" s="51"/>
      <c r="P59" s="52"/>
      <c r="Q59" s="52"/>
    </row>
    <row r="60" spans="1:17" s="40" customFormat="1" ht="42.75" customHeight="1" x14ac:dyDescent="0.2">
      <c r="A60" s="56"/>
      <c r="E60" s="41"/>
      <c r="F60" s="41"/>
      <c r="G60" s="41"/>
      <c r="H60" s="41"/>
      <c r="I60" s="41"/>
      <c r="J60" s="41"/>
      <c r="K60" s="51"/>
      <c r="L60" s="51"/>
      <c r="M60" s="51"/>
      <c r="N60" s="51"/>
      <c r="O60" s="51"/>
      <c r="P60" s="52"/>
      <c r="Q60" s="52"/>
    </row>
    <row r="61" spans="1:17" x14ac:dyDescent="0.2">
      <c r="C61" s="171"/>
      <c r="D61" s="171"/>
      <c r="E61" s="171"/>
      <c r="F61" s="171"/>
      <c r="G61" s="171"/>
      <c r="H61" s="9"/>
      <c r="I61" s="9"/>
      <c r="J61" s="9"/>
      <c r="K61" s="9"/>
      <c r="L61" s="9"/>
      <c r="M61" s="9"/>
      <c r="N61" s="9"/>
      <c r="O61" s="9"/>
      <c r="P61" s="9"/>
      <c r="Q61" s="9"/>
    </row>
    <row r="62" spans="1:17" ht="15.75" customHeight="1" x14ac:dyDescent="0.2">
      <c r="B62" s="170" t="str">
        <f>C6</f>
        <v>JERICO D. CASTILLO</v>
      </c>
      <c r="C62" s="170"/>
      <c r="D62" s="170"/>
      <c r="E62" s="170"/>
      <c r="F62" s="53"/>
      <c r="G62" s="170" t="str">
        <f>J6</f>
        <v>DR. GERALDINE M. TABING</v>
      </c>
      <c r="H62" s="170"/>
      <c r="I62" s="170"/>
      <c r="J62" s="170"/>
      <c r="K62" s="170"/>
      <c r="L62" s="170"/>
      <c r="M62" s="170"/>
      <c r="N62" s="170"/>
      <c r="O62" s="170"/>
      <c r="P62" s="170"/>
    </row>
    <row r="63" spans="1:17" x14ac:dyDescent="0.2">
      <c r="B63" s="165" t="s">
        <v>54</v>
      </c>
      <c r="C63" s="165"/>
      <c r="D63" s="165"/>
      <c r="E63" s="165"/>
      <c r="F63" s="53"/>
      <c r="G63" s="165" t="s">
        <v>55</v>
      </c>
      <c r="H63" s="165"/>
      <c r="I63" s="165"/>
      <c r="J63" s="165"/>
      <c r="K63" s="165" t="s">
        <v>241</v>
      </c>
      <c r="L63" s="165"/>
      <c r="M63" s="165"/>
      <c r="N63" s="165"/>
      <c r="O63" s="165"/>
      <c r="P63" s="165"/>
      <c r="Q63" s="42"/>
    </row>
    <row r="64" spans="1:17" x14ac:dyDescent="0.2">
      <c r="K64" s="165"/>
      <c r="L64" s="165"/>
      <c r="M64" s="165"/>
      <c r="N64" s="165"/>
      <c r="O64" s="165"/>
      <c r="P64" s="165"/>
      <c r="Q64" s="165"/>
    </row>
    <row r="65" spans="1:17" x14ac:dyDescent="0.2">
      <c r="B65" s="42"/>
      <c r="C65" s="42"/>
      <c r="D65" s="42"/>
      <c r="E65" s="42"/>
      <c r="F65" s="42"/>
      <c r="G65" s="42"/>
    </row>
    <row r="66" spans="1:17" x14ac:dyDescent="0.2">
      <c r="A66" s="54"/>
      <c r="B66" s="54"/>
      <c r="C66" s="54"/>
      <c r="D66" s="54"/>
      <c r="E66" s="54"/>
      <c r="F66" s="54"/>
      <c r="G66" s="54"/>
    </row>
    <row r="67" spans="1:17" x14ac:dyDescent="0.2">
      <c r="C67" s="9"/>
      <c r="D67" s="9"/>
      <c r="E67" s="9"/>
      <c r="F67" s="9"/>
      <c r="G67" s="9"/>
    </row>
    <row r="68" spans="1:17" x14ac:dyDescent="0.2">
      <c r="E68" s="43"/>
      <c r="F68" s="43"/>
      <c r="G68" s="43"/>
      <c r="H68" s="43"/>
      <c r="I68" s="43"/>
      <c r="J68" s="43"/>
    </row>
    <row r="69" spans="1:17" x14ac:dyDescent="0.2">
      <c r="C69" s="42"/>
      <c r="D69" s="42"/>
      <c r="E69" s="42"/>
      <c r="F69" s="42"/>
      <c r="G69" s="42"/>
      <c r="H69" s="42"/>
      <c r="I69" s="42"/>
      <c r="J69" s="42"/>
      <c r="K69" s="9"/>
      <c r="L69" s="9"/>
      <c r="N69" s="54"/>
      <c r="O69" s="54"/>
      <c r="P69" s="54"/>
      <c r="Q69" s="54"/>
    </row>
    <row r="70" spans="1:17" x14ac:dyDescent="0.2">
      <c r="C70" s="9"/>
      <c r="D70" s="9"/>
      <c r="E70" s="9"/>
      <c r="F70" s="9"/>
      <c r="G70" s="9"/>
      <c r="H70" s="9"/>
      <c r="I70" s="9"/>
      <c r="J70" s="9"/>
    </row>
    <row r="71" spans="1:17" x14ac:dyDescent="0.2">
      <c r="B71" s="41"/>
      <c r="C71" s="87"/>
      <c r="D71" s="87"/>
      <c r="E71" s="67"/>
      <c r="F71" s="67"/>
      <c r="G71" s="67"/>
      <c r="H71" s="67"/>
      <c r="I71" s="67"/>
      <c r="J71" s="67"/>
    </row>
    <row r="72" spans="1:17" x14ac:dyDescent="0.2">
      <c r="B72" s="9"/>
      <c r="C72" s="9"/>
      <c r="D72" s="9"/>
      <c r="E72" s="9"/>
      <c r="F72" s="9"/>
      <c r="G72" s="9"/>
      <c r="H72" s="9"/>
      <c r="I72" s="9"/>
      <c r="J72" s="9"/>
      <c r="K72" s="9"/>
      <c r="L72" s="9"/>
      <c r="M72" s="9"/>
      <c r="N72" s="9"/>
      <c r="O72" s="9"/>
      <c r="P72" s="9"/>
      <c r="Q72" s="9"/>
    </row>
    <row r="73" spans="1:17" x14ac:dyDescent="0.2">
      <c r="B73" s="9"/>
      <c r="C73" s="87"/>
      <c r="D73" s="87"/>
      <c r="E73" s="43"/>
      <c r="F73" s="43"/>
      <c r="G73" s="43"/>
      <c r="H73" s="43"/>
      <c r="I73" s="43"/>
      <c r="J73" s="43"/>
      <c r="K73" s="43"/>
      <c r="L73" s="43"/>
    </row>
    <row r="74" spans="1:17" x14ac:dyDescent="0.2">
      <c r="B74" s="42"/>
      <c r="C74" s="42"/>
      <c r="D74" s="42"/>
      <c r="E74" s="42"/>
      <c r="F74" s="42"/>
      <c r="G74" s="42"/>
      <c r="H74" s="42"/>
      <c r="I74" s="42"/>
      <c r="J74" s="42"/>
      <c r="K74" s="42"/>
      <c r="L74" s="42"/>
      <c r="M74" s="42"/>
      <c r="N74" s="42"/>
      <c r="O74" s="42"/>
      <c r="P74" s="42"/>
      <c r="Q74" s="42"/>
    </row>
    <row r="75" spans="1:17" x14ac:dyDescent="0.2">
      <c r="B75" s="9"/>
      <c r="C75" s="9"/>
      <c r="D75" s="9"/>
      <c r="E75" s="9"/>
      <c r="F75" s="9"/>
      <c r="G75" s="9"/>
      <c r="H75" s="9"/>
      <c r="I75" s="9"/>
      <c r="J75" s="9"/>
      <c r="K75" s="9"/>
      <c r="L75" s="9"/>
      <c r="M75" s="9"/>
      <c r="N75" s="9"/>
      <c r="O75" s="9"/>
      <c r="P75" s="9"/>
      <c r="Q75" s="9"/>
    </row>
  </sheetData>
  <sheetProtection formatCells="0"/>
  <mergeCells count="146">
    <mergeCell ref="B3:Q4"/>
    <mergeCell ref="L13:L15"/>
    <mergeCell ref="A5:Q5"/>
    <mergeCell ref="Q13:Q15"/>
    <mergeCell ref="M14:M15"/>
    <mergeCell ref="N14:N15"/>
    <mergeCell ref="O14:O15"/>
    <mergeCell ref="P14:P15"/>
    <mergeCell ref="M13:P13"/>
    <mergeCell ref="F14:F15"/>
    <mergeCell ref="C6:F6"/>
    <mergeCell ref="C7:F7"/>
    <mergeCell ref="C8:F8"/>
    <mergeCell ref="C9:F9"/>
    <mergeCell ref="J6:K6"/>
    <mergeCell ref="J7:K7"/>
    <mergeCell ref="J8:K8"/>
    <mergeCell ref="L11:Q11"/>
    <mergeCell ref="A11:K11"/>
    <mergeCell ref="A13:A15"/>
    <mergeCell ref="B13:B15"/>
    <mergeCell ref="C13:C15"/>
    <mergeCell ref="D13:D15"/>
    <mergeCell ref="E13:E15"/>
    <mergeCell ref="Q16:Q18"/>
    <mergeCell ref="P16:P18"/>
    <mergeCell ref="N49:N51"/>
    <mergeCell ref="O49:O51"/>
    <mergeCell ref="P49:P51"/>
    <mergeCell ref="Q49:Q51"/>
    <mergeCell ref="N46:N48"/>
    <mergeCell ref="O46:O48"/>
    <mergeCell ref="P46:P48"/>
    <mergeCell ref="Q19:Q21"/>
    <mergeCell ref="N19:N21"/>
    <mergeCell ref="O19:O21"/>
    <mergeCell ref="Q25:Q27"/>
    <mergeCell ref="P25:P27"/>
    <mergeCell ref="O25:O27"/>
    <mergeCell ref="N25:N27"/>
    <mergeCell ref="P43:P45"/>
    <mergeCell ref="Q43:Q45"/>
    <mergeCell ref="Q46:Q48"/>
    <mergeCell ref="Q22:Q24"/>
    <mergeCell ref="Q40:Q42"/>
    <mergeCell ref="Q28:Q30"/>
    <mergeCell ref="Q37:Q39"/>
    <mergeCell ref="P37:P39"/>
    <mergeCell ref="K64:Q64"/>
    <mergeCell ref="M52:M54"/>
    <mergeCell ref="N52:N54"/>
    <mergeCell ref="O52:O54"/>
    <mergeCell ref="P52:P54"/>
    <mergeCell ref="Q52:Q54"/>
    <mergeCell ref="D52:D54"/>
    <mergeCell ref="E52:E54"/>
    <mergeCell ref="K56:O56"/>
    <mergeCell ref="B62:E62"/>
    <mergeCell ref="K62:P62"/>
    <mergeCell ref="B63:E63"/>
    <mergeCell ref="K63:P63"/>
    <mergeCell ref="G62:J62"/>
    <mergeCell ref="G63:J63"/>
    <mergeCell ref="C61:G61"/>
    <mergeCell ref="P56:Q56"/>
    <mergeCell ref="K55:P55"/>
    <mergeCell ref="M43:M45"/>
    <mergeCell ref="A16:A54"/>
    <mergeCell ref="C16:C18"/>
    <mergeCell ref="E16:E18"/>
    <mergeCell ref="M16:M18"/>
    <mergeCell ref="M19:M21"/>
    <mergeCell ref="C25:C27"/>
    <mergeCell ref="D25:D27"/>
    <mergeCell ref="E25:E27"/>
    <mergeCell ref="B16:B24"/>
    <mergeCell ref="B25:B33"/>
    <mergeCell ref="C28:C30"/>
    <mergeCell ref="D28:D30"/>
    <mergeCell ref="E28:E30"/>
    <mergeCell ref="C31:C33"/>
    <mergeCell ref="C46:C48"/>
    <mergeCell ref="C49:C51"/>
    <mergeCell ref="C52:C54"/>
    <mergeCell ref="B52:B54"/>
    <mergeCell ref="D31:D33"/>
    <mergeCell ref="E31:E33"/>
    <mergeCell ref="C40:C42"/>
    <mergeCell ref="C43:C45"/>
    <mergeCell ref="B34:B42"/>
    <mergeCell ref="B43:B51"/>
    <mergeCell ref="D34:D36"/>
    <mergeCell ref="E34:E36"/>
    <mergeCell ref="M34:M36"/>
    <mergeCell ref="N34:N36"/>
    <mergeCell ref="O34:O36"/>
    <mergeCell ref="E40:E42"/>
    <mergeCell ref="E43:E45"/>
    <mergeCell ref="C34:C36"/>
    <mergeCell ref="C37:C39"/>
    <mergeCell ref="E46:E48"/>
    <mergeCell ref="E49:E51"/>
    <mergeCell ref="D49:D51"/>
    <mergeCell ref="D46:D48"/>
    <mergeCell ref="D43:D45"/>
    <mergeCell ref="D40:D42"/>
    <mergeCell ref="N43:N45"/>
    <mergeCell ref="O43:O45"/>
    <mergeCell ref="D37:D39"/>
    <mergeCell ref="E37:E39"/>
    <mergeCell ref="M49:M51"/>
    <mergeCell ref="M46:M48"/>
    <mergeCell ref="O37:O39"/>
    <mergeCell ref="N37:N39"/>
    <mergeCell ref="C22:C24"/>
    <mergeCell ref="E22:E24"/>
    <mergeCell ref="D22:D24"/>
    <mergeCell ref="D16:D18"/>
    <mergeCell ref="C19:C21"/>
    <mergeCell ref="E19:E21"/>
    <mergeCell ref="D19:D21"/>
    <mergeCell ref="N16:N18"/>
    <mergeCell ref="O16:O18"/>
    <mergeCell ref="Q31:Q33"/>
    <mergeCell ref="P31:P33"/>
    <mergeCell ref="O31:O33"/>
    <mergeCell ref="N31:N33"/>
    <mergeCell ref="M31:M33"/>
    <mergeCell ref="P34:P36"/>
    <mergeCell ref="Q34:Q36"/>
    <mergeCell ref="N40:N42"/>
    <mergeCell ref="O40:O42"/>
    <mergeCell ref="N28:N30"/>
    <mergeCell ref="M28:M30"/>
    <mergeCell ref="O28:O30"/>
    <mergeCell ref="P28:P30"/>
    <mergeCell ref="M40:M42"/>
    <mergeCell ref="M25:M27"/>
    <mergeCell ref="F13:K13"/>
    <mergeCell ref="M22:M24"/>
    <mergeCell ref="P22:P24"/>
    <mergeCell ref="N22:N24"/>
    <mergeCell ref="P19:P21"/>
    <mergeCell ref="O22:O24"/>
    <mergeCell ref="P40:P42"/>
    <mergeCell ref="M37:M39"/>
  </mergeCells>
  <conditionalFormatting sqref="E68:J68 E73:J73 Q55 P56:P60">
    <cfRule type="cellIs" dxfId="5" priority="6" operator="equal">
      <formula>0</formula>
    </cfRule>
  </conditionalFormatting>
  <conditionalFormatting sqref="Q55 P56:P60">
    <cfRule type="containsErrors" dxfId="4" priority="5">
      <formula>ISERROR(P55)</formula>
    </cfRule>
  </conditionalFormatting>
  <printOptions horizontalCentered="1" gridLines="1"/>
  <pageMargins left="0.25" right="1.75" top="0.5" bottom="0.5" header="0.05" footer="0"/>
  <pageSetup paperSize="5" scale="60" fitToHeight="0" orientation="landscape" horizontalDpi="4294967293" r:id="rId1"/>
  <headerFooter>
    <oddFooter>&amp;R&amp;8DEPED RPMS form – For Teachers   I   &amp;P</oddFooter>
  </headerFooter>
  <rowBreaks count="4" manualBreakCount="4">
    <brk id="24" max="16" man="1"/>
    <brk id="33" max="16" man="1"/>
    <brk id="42" max="16" man="1"/>
    <brk id="51"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O50"/>
  <sheetViews>
    <sheetView topLeftCell="A10" zoomScaleNormal="100" zoomScalePageLayoutView="55" workbookViewId="0">
      <selection activeCell="J35" sqref="J35"/>
    </sheetView>
  </sheetViews>
  <sheetFormatPr defaultColWidth="0" defaultRowHeight="15" x14ac:dyDescent="0.2"/>
  <cols>
    <col min="1" max="1" width="32.140625" style="89" customWidth="1"/>
    <col min="2" max="3" width="30.85546875" style="89" customWidth="1"/>
    <col min="4" max="5" width="6.42578125" style="89" customWidth="1"/>
    <col min="6" max="6" width="2.7109375" style="89" customWidth="1"/>
    <col min="7" max="7" width="9.7109375" style="89" customWidth="1"/>
    <col min="8" max="8" width="2.7109375" style="89" customWidth="1"/>
    <col min="9" max="9" width="32.140625" style="89" customWidth="1"/>
    <col min="10" max="11" width="30.85546875" style="89" customWidth="1"/>
    <col min="12" max="13" width="6.42578125" style="89" customWidth="1"/>
    <col min="14" max="14" width="5.7109375" style="89" customWidth="1"/>
    <col min="15" max="15" width="9.7109375" style="89" customWidth="1"/>
    <col min="16" max="16384" width="0" style="89" hidden="1"/>
  </cols>
  <sheetData>
    <row r="1" spans="1:15" ht="77.25" customHeight="1" x14ac:dyDescent="0.2">
      <c r="A1" s="195" t="s">
        <v>206</v>
      </c>
      <c r="B1" s="196"/>
      <c r="C1" s="196"/>
      <c r="D1" s="196"/>
      <c r="E1" s="196"/>
      <c r="F1" s="196"/>
      <c r="G1" s="196"/>
      <c r="H1" s="196"/>
      <c r="I1" s="196"/>
      <c r="J1" s="196"/>
      <c r="K1" s="196"/>
      <c r="L1" s="196"/>
      <c r="M1" s="196"/>
      <c r="N1" s="196"/>
      <c r="O1" s="196"/>
    </row>
    <row r="2" spans="1:15" x14ac:dyDescent="0.2">
      <c r="A2" s="91"/>
      <c r="B2" s="92"/>
      <c r="C2" s="92"/>
      <c r="D2" s="92"/>
      <c r="E2" s="92"/>
      <c r="F2" s="92"/>
      <c r="G2" s="92"/>
      <c r="H2" s="92"/>
      <c r="I2" s="92"/>
      <c r="J2" s="92"/>
      <c r="K2" s="92"/>
      <c r="L2" s="92"/>
      <c r="M2" s="92"/>
      <c r="N2" s="92"/>
      <c r="O2" s="92"/>
    </row>
    <row r="3" spans="1:15" x14ac:dyDescent="0.2">
      <c r="A3" s="93" t="s">
        <v>17</v>
      </c>
      <c r="B3" s="208" t="str">
        <f>IPCRF!C6</f>
        <v>JERICO D. CASTILLO</v>
      </c>
      <c r="C3" s="208"/>
      <c r="D3" s="94"/>
      <c r="E3" s="95"/>
      <c r="F3" s="94"/>
      <c r="G3" s="94"/>
      <c r="H3" s="96"/>
      <c r="I3" s="93" t="s">
        <v>232</v>
      </c>
      <c r="J3" s="208" t="str">
        <f>IPCRF!J6</f>
        <v>DR. GERALDINE M. TABING</v>
      </c>
      <c r="K3" s="208"/>
      <c r="L3" s="95"/>
      <c r="M3" s="94"/>
      <c r="N3" s="94"/>
      <c r="O3" s="94"/>
    </row>
    <row r="4" spans="1:15" x14ac:dyDescent="0.2">
      <c r="A4" s="91" t="s">
        <v>230</v>
      </c>
      <c r="B4" s="208" t="str">
        <f>IPCRF!C7</f>
        <v>Teacher II</v>
      </c>
      <c r="C4" s="208"/>
      <c r="D4" s="92"/>
      <c r="E4" s="97"/>
      <c r="F4" s="92"/>
      <c r="G4" s="92"/>
      <c r="H4" s="98"/>
      <c r="I4" s="91" t="s">
        <v>18</v>
      </c>
      <c r="J4" s="208" t="str">
        <f>IPCRF!J7</f>
        <v>Master Teacher II</v>
      </c>
      <c r="K4" s="208"/>
      <c r="L4" s="97"/>
      <c r="M4" s="92"/>
      <c r="N4" s="92"/>
      <c r="O4" s="92"/>
    </row>
    <row r="5" spans="1:15" x14ac:dyDescent="0.2">
      <c r="A5" s="91" t="s">
        <v>72</v>
      </c>
      <c r="B5" s="208" t="str">
        <f>IPCRF!C8</f>
        <v>Bacoor City</v>
      </c>
      <c r="C5" s="208"/>
      <c r="D5" s="92"/>
      <c r="E5" s="97"/>
      <c r="F5" s="92"/>
      <c r="G5" s="92"/>
      <c r="H5" s="98"/>
      <c r="I5" s="91" t="s">
        <v>20</v>
      </c>
      <c r="J5" s="209" t="str">
        <f>IPCRF!J8</f>
        <v>April 15, 2019</v>
      </c>
      <c r="K5" s="209"/>
      <c r="L5" s="99"/>
      <c r="M5" s="92"/>
      <c r="N5" s="92"/>
      <c r="O5" s="92"/>
    </row>
    <row r="6" spans="1:15" x14ac:dyDescent="0.2">
      <c r="A6" s="91" t="s">
        <v>231</v>
      </c>
      <c r="B6" s="209" t="str">
        <f>IPCRF!C9</f>
        <v>June 2018 - March 2019</v>
      </c>
      <c r="C6" s="209"/>
      <c r="D6" s="92"/>
      <c r="E6" s="97"/>
      <c r="F6" s="92"/>
      <c r="G6" s="92"/>
      <c r="H6" s="98"/>
      <c r="I6" s="91"/>
      <c r="J6" s="92"/>
      <c r="K6" s="99"/>
      <c r="L6" s="99"/>
      <c r="M6" s="92"/>
      <c r="N6" s="92"/>
      <c r="O6" s="92"/>
    </row>
    <row r="7" spans="1:15" x14ac:dyDescent="0.2">
      <c r="A7" s="100"/>
      <c r="B7" s="101"/>
      <c r="C7" s="101"/>
      <c r="D7" s="101"/>
      <c r="E7" s="102"/>
      <c r="F7" s="101"/>
      <c r="G7" s="101"/>
      <c r="H7" s="103"/>
      <c r="I7" s="100"/>
      <c r="J7" s="101"/>
      <c r="K7" s="102"/>
      <c r="L7" s="102"/>
      <c r="M7" s="101"/>
      <c r="N7" s="101"/>
      <c r="O7" s="101"/>
    </row>
    <row r="8" spans="1:15" x14ac:dyDescent="0.2">
      <c r="A8" s="104"/>
      <c r="B8" s="104"/>
      <c r="C8" s="104"/>
      <c r="D8" s="104"/>
      <c r="E8" s="104"/>
      <c r="F8" s="104"/>
      <c r="G8" s="104"/>
      <c r="H8" s="104"/>
      <c r="I8" s="104"/>
      <c r="J8" s="104"/>
      <c r="K8" s="104"/>
      <c r="L8" s="104"/>
      <c r="M8" s="104"/>
      <c r="N8" s="104"/>
      <c r="O8" s="104"/>
    </row>
    <row r="9" spans="1:15" x14ac:dyDescent="0.2">
      <c r="A9" s="105"/>
      <c r="B9" s="95"/>
      <c r="C9" s="95"/>
      <c r="D9" s="95"/>
      <c r="E9" s="106"/>
      <c r="F9" s="92"/>
      <c r="I9" s="93"/>
      <c r="J9" s="95"/>
      <c r="K9" s="94"/>
      <c r="L9" s="94"/>
      <c r="M9" s="106"/>
    </row>
    <row r="10" spans="1:15" ht="15.75" thickBot="1" x14ac:dyDescent="0.25">
      <c r="A10" s="107" t="s">
        <v>207</v>
      </c>
      <c r="B10" s="97"/>
      <c r="C10" s="97"/>
      <c r="D10" s="97"/>
      <c r="E10" s="108"/>
      <c r="I10" s="107" t="s">
        <v>210</v>
      </c>
      <c r="J10" s="92"/>
      <c r="K10" s="92"/>
      <c r="L10" s="92"/>
      <c r="M10" s="98"/>
    </row>
    <row r="11" spans="1:15" ht="15.75" thickBot="1" x14ac:dyDescent="0.25">
      <c r="A11" s="91" t="s">
        <v>208</v>
      </c>
      <c r="B11" s="92"/>
      <c r="C11" s="92"/>
      <c r="D11" s="88">
        <v>5</v>
      </c>
      <c r="E11" s="98"/>
      <c r="I11" s="91" t="s">
        <v>211</v>
      </c>
      <c r="J11" s="92"/>
      <c r="K11" s="92"/>
      <c r="L11" s="88">
        <v>5</v>
      </c>
      <c r="M11" s="98"/>
    </row>
    <row r="12" spans="1:15" ht="15.75" thickBot="1" x14ac:dyDescent="0.25">
      <c r="A12" s="210" t="s">
        <v>251</v>
      </c>
      <c r="B12" s="211"/>
      <c r="C12" s="211"/>
      <c r="D12" s="197">
        <v>5</v>
      </c>
      <c r="E12" s="98"/>
      <c r="I12" s="91" t="s">
        <v>268</v>
      </c>
      <c r="J12" s="92"/>
      <c r="K12" s="92"/>
      <c r="L12" s="197">
        <v>5</v>
      </c>
      <c r="M12" s="98"/>
    </row>
    <row r="13" spans="1:15" ht="15.75" thickBot="1" x14ac:dyDescent="0.25">
      <c r="A13" s="91" t="s">
        <v>252</v>
      </c>
      <c r="B13" s="92"/>
      <c r="C13" s="92"/>
      <c r="D13" s="198"/>
      <c r="E13" s="98"/>
      <c r="G13" s="200">
        <f>SUM(D11:D16)/5</f>
        <v>4.8</v>
      </c>
      <c r="I13" s="91" t="s">
        <v>269</v>
      </c>
      <c r="J13" s="92"/>
      <c r="K13" s="92"/>
      <c r="L13" s="198"/>
      <c r="M13" s="98"/>
      <c r="O13" s="200">
        <f>SUM(L11:L17)/5</f>
        <v>5</v>
      </c>
    </row>
    <row r="14" spans="1:15" ht="15.75" thickBot="1" x14ac:dyDescent="0.25">
      <c r="A14" s="91" t="s">
        <v>248</v>
      </c>
      <c r="B14" s="92"/>
      <c r="C14" s="92"/>
      <c r="D14" s="88">
        <v>5</v>
      </c>
      <c r="E14" s="98"/>
      <c r="G14" s="201"/>
      <c r="I14" s="91" t="s">
        <v>212</v>
      </c>
      <c r="J14" s="92"/>
      <c r="K14" s="92"/>
      <c r="L14" s="88">
        <v>5</v>
      </c>
      <c r="M14" s="98"/>
      <c r="O14" s="201"/>
    </row>
    <row r="15" spans="1:15" ht="15.75" thickBot="1" x14ac:dyDescent="0.25">
      <c r="A15" s="91" t="s">
        <v>249</v>
      </c>
      <c r="B15" s="92"/>
      <c r="C15" s="92"/>
      <c r="D15" s="88">
        <v>4</v>
      </c>
      <c r="E15" s="98"/>
      <c r="G15" s="202"/>
      <c r="I15" s="91" t="s">
        <v>213</v>
      </c>
      <c r="J15" s="92"/>
      <c r="K15" s="92"/>
      <c r="L15" s="88">
        <v>5</v>
      </c>
      <c r="M15" s="98"/>
      <c r="O15" s="202"/>
    </row>
    <row r="16" spans="1:15" ht="15.75" thickBot="1" x14ac:dyDescent="0.25">
      <c r="A16" s="91" t="s">
        <v>209</v>
      </c>
      <c r="B16" s="92"/>
      <c r="C16" s="92"/>
      <c r="D16" s="88">
        <v>5</v>
      </c>
      <c r="E16" s="98"/>
      <c r="I16" s="91" t="s">
        <v>270</v>
      </c>
      <c r="J16" s="92"/>
      <c r="K16" s="92"/>
      <c r="L16" s="197">
        <v>5</v>
      </c>
      <c r="M16" s="98"/>
    </row>
    <row r="17" spans="1:15" ht="15.75" thickBot="1" x14ac:dyDescent="0.25">
      <c r="A17" s="91"/>
      <c r="B17" s="92"/>
      <c r="C17" s="92"/>
      <c r="D17" s="92"/>
      <c r="E17" s="98"/>
      <c r="I17" s="91" t="s">
        <v>271</v>
      </c>
      <c r="J17" s="92"/>
      <c r="K17" s="92"/>
      <c r="L17" s="198"/>
      <c r="M17" s="98"/>
    </row>
    <row r="18" spans="1:15" x14ac:dyDescent="0.2">
      <c r="A18" s="100"/>
      <c r="B18" s="101"/>
      <c r="C18" s="101"/>
      <c r="D18" s="101"/>
      <c r="E18" s="103"/>
      <c r="I18" s="100"/>
      <c r="J18" s="101"/>
      <c r="K18" s="101"/>
      <c r="L18" s="101"/>
      <c r="M18" s="103"/>
    </row>
    <row r="19" spans="1:15" x14ac:dyDescent="0.2">
      <c r="A19" s="93"/>
      <c r="B19" s="94"/>
      <c r="C19" s="94"/>
      <c r="D19" s="94"/>
      <c r="E19" s="96"/>
      <c r="I19" s="93"/>
      <c r="J19" s="94"/>
      <c r="K19" s="94"/>
      <c r="L19" s="94"/>
      <c r="M19" s="96"/>
    </row>
    <row r="20" spans="1:15" ht="15.75" thickBot="1" x14ac:dyDescent="0.25">
      <c r="A20" s="107" t="s">
        <v>214</v>
      </c>
      <c r="B20" s="97"/>
      <c r="C20" s="97"/>
      <c r="D20" s="97"/>
      <c r="E20" s="108"/>
      <c r="I20" s="107" t="s">
        <v>222</v>
      </c>
      <c r="J20" s="97"/>
      <c r="K20" s="92"/>
      <c r="L20" s="92"/>
      <c r="M20" s="108"/>
    </row>
    <row r="21" spans="1:15" ht="15.75" thickBot="1" x14ac:dyDescent="0.25">
      <c r="A21" s="91" t="s">
        <v>217</v>
      </c>
      <c r="B21" s="92"/>
      <c r="C21" s="92"/>
      <c r="D21" s="197">
        <v>4</v>
      </c>
      <c r="E21" s="98"/>
      <c r="I21" s="91" t="s">
        <v>223</v>
      </c>
      <c r="J21" s="92"/>
      <c r="K21" s="92"/>
      <c r="L21" s="88">
        <v>4</v>
      </c>
      <c r="M21" s="98"/>
    </row>
    <row r="22" spans="1:15" ht="16.5" customHeight="1" thickBot="1" x14ac:dyDescent="0.25">
      <c r="A22" s="91" t="s">
        <v>216</v>
      </c>
      <c r="B22" s="92"/>
      <c r="C22" s="92"/>
      <c r="D22" s="198"/>
      <c r="E22" s="98"/>
      <c r="I22" s="91" t="s">
        <v>272</v>
      </c>
      <c r="J22" s="92"/>
      <c r="K22" s="92"/>
      <c r="L22" s="197">
        <v>4</v>
      </c>
      <c r="M22" s="98"/>
    </row>
    <row r="23" spans="1:15" ht="15.75" thickBot="1" x14ac:dyDescent="0.25">
      <c r="A23" s="91" t="s">
        <v>253</v>
      </c>
      <c r="B23" s="92"/>
      <c r="C23" s="92"/>
      <c r="D23" s="197">
        <v>4</v>
      </c>
      <c r="E23" s="98"/>
      <c r="G23" s="200">
        <f>SUM(D21:D29)/5</f>
        <v>4.5999999999999996</v>
      </c>
      <c r="I23" s="91" t="s">
        <v>273</v>
      </c>
      <c r="J23" s="92"/>
      <c r="K23" s="92"/>
      <c r="L23" s="198"/>
      <c r="M23" s="98"/>
      <c r="O23" s="200">
        <f>SUM(L21:L28)/5</f>
        <v>4</v>
      </c>
    </row>
    <row r="24" spans="1:15" ht="15.75" thickBot="1" x14ac:dyDescent="0.25">
      <c r="A24" s="91" t="s">
        <v>254</v>
      </c>
      <c r="B24" s="92"/>
      <c r="C24" s="92"/>
      <c r="D24" s="198"/>
      <c r="E24" s="98"/>
      <c r="G24" s="201"/>
      <c r="I24" s="91" t="s">
        <v>224</v>
      </c>
      <c r="J24" s="92"/>
      <c r="K24" s="92"/>
      <c r="L24" s="88">
        <v>4</v>
      </c>
      <c r="M24" s="98"/>
      <c r="O24" s="201"/>
    </row>
    <row r="25" spans="1:15" ht="15.75" thickBot="1" x14ac:dyDescent="0.25">
      <c r="A25" s="91" t="s">
        <v>255</v>
      </c>
      <c r="B25" s="92"/>
      <c r="C25" s="92"/>
      <c r="D25" s="197">
        <v>5</v>
      </c>
      <c r="E25" s="98"/>
      <c r="G25" s="202"/>
      <c r="I25" s="91" t="s">
        <v>274</v>
      </c>
      <c r="J25" s="92"/>
      <c r="K25" s="92"/>
      <c r="L25" s="197">
        <v>4</v>
      </c>
      <c r="M25" s="98"/>
      <c r="O25" s="202"/>
    </row>
    <row r="26" spans="1:15" ht="15.75" thickBot="1" x14ac:dyDescent="0.25">
      <c r="A26" s="91" t="s">
        <v>256</v>
      </c>
      <c r="B26" s="92"/>
      <c r="C26" s="92"/>
      <c r="D26" s="198"/>
      <c r="E26" s="98"/>
      <c r="I26" s="91" t="s">
        <v>275</v>
      </c>
      <c r="J26" s="92"/>
      <c r="K26" s="92"/>
      <c r="L26" s="198"/>
      <c r="M26" s="98"/>
    </row>
    <row r="27" spans="1:15" ht="15.75" thickBot="1" x14ac:dyDescent="0.25">
      <c r="A27" s="91" t="s">
        <v>218</v>
      </c>
      <c r="B27" s="92"/>
      <c r="C27" s="92"/>
      <c r="D27" s="88">
        <v>5</v>
      </c>
      <c r="E27" s="98"/>
      <c r="I27" s="91" t="s">
        <v>276</v>
      </c>
      <c r="J27" s="92"/>
      <c r="K27" s="92"/>
      <c r="L27" s="197">
        <v>4</v>
      </c>
      <c r="M27" s="98"/>
    </row>
    <row r="28" spans="1:15" ht="15.75" customHeight="1" thickBot="1" x14ac:dyDescent="0.25">
      <c r="A28" s="91" t="s">
        <v>257</v>
      </c>
      <c r="B28" s="92"/>
      <c r="C28" s="92"/>
      <c r="D28" s="197">
        <v>5</v>
      </c>
      <c r="E28" s="98"/>
      <c r="I28" s="91" t="s">
        <v>277</v>
      </c>
      <c r="J28" s="92"/>
      <c r="K28" s="92"/>
      <c r="L28" s="198"/>
      <c r="M28" s="98"/>
    </row>
    <row r="29" spans="1:15" ht="15.75" thickBot="1" x14ac:dyDescent="0.25">
      <c r="A29" s="91" t="s">
        <v>215</v>
      </c>
      <c r="B29" s="92"/>
      <c r="C29" s="92"/>
      <c r="D29" s="198"/>
      <c r="E29" s="98"/>
      <c r="I29" s="91"/>
      <c r="J29" s="92"/>
      <c r="K29" s="92"/>
      <c r="L29" s="92"/>
      <c r="M29" s="98"/>
    </row>
    <row r="30" spans="1:15" x14ac:dyDescent="0.2">
      <c r="A30" s="100"/>
      <c r="B30" s="101"/>
      <c r="C30" s="101"/>
      <c r="D30" s="101"/>
      <c r="E30" s="103"/>
      <c r="I30" s="100"/>
      <c r="J30" s="101"/>
      <c r="K30" s="101"/>
      <c r="L30" s="101"/>
      <c r="M30" s="103"/>
    </row>
    <row r="31" spans="1:15" x14ac:dyDescent="0.2">
      <c r="A31" s="93"/>
      <c r="B31" s="94"/>
      <c r="C31" s="94"/>
      <c r="D31" s="94"/>
      <c r="E31" s="96"/>
      <c r="I31" s="93"/>
      <c r="J31" s="94"/>
      <c r="K31" s="94"/>
      <c r="L31" s="94"/>
      <c r="M31" s="96"/>
    </row>
    <row r="32" spans="1:15" ht="15.75" thickBot="1" x14ac:dyDescent="0.25">
      <c r="A32" s="107" t="s">
        <v>219</v>
      </c>
      <c r="B32" s="97"/>
      <c r="C32" s="97"/>
      <c r="D32" s="97"/>
      <c r="E32" s="108"/>
      <c r="I32" s="107" t="s">
        <v>225</v>
      </c>
      <c r="J32" s="97"/>
      <c r="K32" s="92"/>
      <c r="L32" s="92"/>
      <c r="M32" s="108"/>
    </row>
    <row r="33" spans="1:15" ht="15.75" thickBot="1" x14ac:dyDescent="0.25">
      <c r="A33" s="91" t="s">
        <v>220</v>
      </c>
      <c r="B33" s="92"/>
      <c r="C33" s="92"/>
      <c r="D33" s="88">
        <v>5</v>
      </c>
      <c r="E33" s="98"/>
      <c r="I33" s="91" t="s">
        <v>226</v>
      </c>
      <c r="J33" s="92"/>
      <c r="K33" s="92"/>
      <c r="L33" s="197">
        <v>5</v>
      </c>
      <c r="M33" s="98"/>
    </row>
    <row r="34" spans="1:15" ht="15.75" thickBot="1" x14ac:dyDescent="0.25">
      <c r="A34" s="91" t="s">
        <v>258</v>
      </c>
      <c r="B34" s="92"/>
      <c r="C34" s="92"/>
      <c r="D34" s="197">
        <v>5</v>
      </c>
      <c r="E34" s="98"/>
      <c r="I34" s="91" t="s">
        <v>278</v>
      </c>
      <c r="J34" s="92"/>
      <c r="K34" s="92"/>
      <c r="L34" s="198"/>
      <c r="M34" s="98"/>
    </row>
    <row r="35" spans="1:15" ht="15.75" customHeight="1" thickBot="1" x14ac:dyDescent="0.25">
      <c r="A35" s="91" t="s">
        <v>259</v>
      </c>
      <c r="B35" s="92"/>
      <c r="C35" s="92"/>
      <c r="D35" s="198"/>
      <c r="E35" s="98"/>
      <c r="I35" s="91" t="s">
        <v>279</v>
      </c>
      <c r="J35" s="92"/>
      <c r="K35" s="92"/>
      <c r="L35" s="197">
        <v>5</v>
      </c>
      <c r="M35" s="98"/>
    </row>
    <row r="36" spans="1:15" ht="15.75" customHeight="1" thickBot="1" x14ac:dyDescent="0.25">
      <c r="A36" s="91" t="s">
        <v>260</v>
      </c>
      <c r="B36" s="92"/>
      <c r="C36" s="92"/>
      <c r="D36" s="197">
        <v>5</v>
      </c>
      <c r="E36" s="98"/>
      <c r="G36" s="200">
        <f>SUM(D33:D43)/5</f>
        <v>5</v>
      </c>
      <c r="I36" s="91" t="s">
        <v>227</v>
      </c>
      <c r="J36" s="92"/>
      <c r="K36" s="92"/>
      <c r="L36" s="198"/>
      <c r="M36" s="98"/>
      <c r="O36" s="200">
        <f>SUM(L33:L41)/5</f>
        <v>5</v>
      </c>
    </row>
    <row r="37" spans="1:15" ht="16.5" customHeight="1" thickBot="1" x14ac:dyDescent="0.25">
      <c r="A37" s="91" t="s">
        <v>261</v>
      </c>
      <c r="B37" s="92"/>
      <c r="C37" s="92"/>
      <c r="D37" s="199"/>
      <c r="E37" s="98"/>
      <c r="G37" s="201"/>
      <c r="I37" s="91" t="s">
        <v>250</v>
      </c>
      <c r="J37" s="92"/>
      <c r="K37" s="92"/>
      <c r="L37" s="88">
        <v>5</v>
      </c>
      <c r="M37" s="98"/>
      <c r="O37" s="201"/>
    </row>
    <row r="38" spans="1:15" ht="16.5" customHeight="1" thickBot="1" x14ac:dyDescent="0.25">
      <c r="A38" s="91" t="s">
        <v>262</v>
      </c>
      <c r="B38" s="92"/>
      <c r="C38" s="92"/>
      <c r="D38" s="198"/>
      <c r="E38" s="98"/>
      <c r="G38" s="202"/>
      <c r="I38" s="91" t="s">
        <v>280</v>
      </c>
      <c r="J38" s="92"/>
      <c r="K38" s="92"/>
      <c r="L38" s="197">
        <v>5</v>
      </c>
      <c r="M38" s="98"/>
      <c r="O38" s="202"/>
    </row>
    <row r="39" spans="1:15" ht="15.75" customHeight="1" thickBot="1" x14ac:dyDescent="0.25">
      <c r="A39" s="91" t="s">
        <v>263</v>
      </c>
      <c r="B39" s="92"/>
      <c r="C39" s="92"/>
      <c r="D39" s="197">
        <v>5</v>
      </c>
      <c r="E39" s="98"/>
      <c r="I39" s="91" t="s">
        <v>281</v>
      </c>
      <c r="J39" s="92"/>
      <c r="K39" s="92"/>
      <c r="L39" s="198"/>
      <c r="M39" s="98"/>
    </row>
    <row r="40" spans="1:15" ht="15.75" customHeight="1" thickBot="1" x14ac:dyDescent="0.25">
      <c r="A40" s="91" t="s">
        <v>264</v>
      </c>
      <c r="B40" s="92"/>
      <c r="C40" s="92"/>
      <c r="D40" s="198"/>
      <c r="E40" s="98"/>
      <c r="I40" s="91" t="s">
        <v>228</v>
      </c>
      <c r="J40" s="92"/>
      <c r="K40" s="92"/>
      <c r="L40" s="197">
        <v>5</v>
      </c>
      <c r="M40" s="98"/>
    </row>
    <row r="41" spans="1:15" ht="15.75" customHeight="1" thickBot="1" x14ac:dyDescent="0.25">
      <c r="A41" s="91" t="s">
        <v>265</v>
      </c>
      <c r="B41" s="92"/>
      <c r="C41" s="92"/>
      <c r="D41" s="197">
        <v>5</v>
      </c>
      <c r="E41" s="98"/>
      <c r="I41" s="91" t="s">
        <v>229</v>
      </c>
      <c r="J41" s="92"/>
      <c r="K41" s="92"/>
      <c r="L41" s="198"/>
      <c r="M41" s="98"/>
    </row>
    <row r="42" spans="1:15" ht="15.75" customHeight="1" x14ac:dyDescent="0.2">
      <c r="A42" s="91" t="s">
        <v>266</v>
      </c>
      <c r="B42" s="92"/>
      <c r="C42" s="92"/>
      <c r="D42" s="199"/>
      <c r="E42" s="98"/>
      <c r="I42" s="91"/>
      <c r="J42" s="92"/>
      <c r="K42" s="92"/>
      <c r="L42" s="92"/>
      <c r="M42" s="98"/>
    </row>
    <row r="43" spans="1:15" ht="15.75" customHeight="1" thickBot="1" x14ac:dyDescent="0.25">
      <c r="A43" s="91" t="s">
        <v>267</v>
      </c>
      <c r="B43" s="92"/>
      <c r="C43" s="92"/>
      <c r="D43" s="198"/>
      <c r="E43" s="98"/>
      <c r="I43" s="91"/>
      <c r="J43" s="92"/>
      <c r="K43" s="92"/>
      <c r="L43" s="92"/>
      <c r="M43" s="98"/>
    </row>
    <row r="44" spans="1:15" x14ac:dyDescent="0.2">
      <c r="A44" s="100"/>
      <c r="B44" s="101"/>
      <c r="C44" s="101"/>
      <c r="D44" s="101"/>
      <c r="E44" s="103"/>
      <c r="I44" s="100"/>
      <c r="J44" s="101"/>
      <c r="K44" s="101"/>
      <c r="L44" s="101"/>
      <c r="M44" s="103"/>
    </row>
    <row r="46" spans="1:15" x14ac:dyDescent="0.2">
      <c r="A46" s="89" t="s">
        <v>221</v>
      </c>
    </row>
    <row r="47" spans="1:15" ht="15.75" thickBot="1" x14ac:dyDescent="0.25"/>
    <row r="48" spans="1:15" ht="42.75" customHeight="1" thickBot="1" x14ac:dyDescent="0.25">
      <c r="J48" s="203" t="s">
        <v>282</v>
      </c>
      <c r="K48" s="204"/>
      <c r="L48" s="205">
        <f>SUM(G13,G23,G36,O13,O23,O36)/6</f>
        <v>4.7333333333333334</v>
      </c>
      <c r="M48" s="206"/>
      <c r="N48" s="207"/>
    </row>
    <row r="49" spans="13:15" x14ac:dyDescent="0.2">
      <c r="M49" s="90"/>
      <c r="N49" s="90"/>
      <c r="O49" s="90"/>
    </row>
    <row r="50" spans="13:15" x14ac:dyDescent="0.2">
      <c r="M50" s="90"/>
      <c r="N50" s="90"/>
      <c r="O50" s="90"/>
    </row>
  </sheetData>
  <sheetProtection password="C5A1" sheet="1" objects="1" scenarios="1"/>
  <mergeCells count="35">
    <mergeCell ref="D39:D40"/>
    <mergeCell ref="A12:C12"/>
    <mergeCell ref="D41:D43"/>
    <mergeCell ref="L12:L13"/>
    <mergeCell ref="L16:L17"/>
    <mergeCell ref="L22:L23"/>
    <mergeCell ref="B3:C3"/>
    <mergeCell ref="B4:C4"/>
    <mergeCell ref="B5:C5"/>
    <mergeCell ref="B6:C6"/>
    <mergeCell ref="J3:K3"/>
    <mergeCell ref="J4:K4"/>
    <mergeCell ref="J5:K5"/>
    <mergeCell ref="J48:K48"/>
    <mergeCell ref="L48:N48"/>
    <mergeCell ref="L40:L41"/>
    <mergeCell ref="L25:L26"/>
    <mergeCell ref="L27:L28"/>
    <mergeCell ref="L38:L39"/>
    <mergeCell ref="A1:O1"/>
    <mergeCell ref="D12:D13"/>
    <mergeCell ref="D21:D22"/>
    <mergeCell ref="L33:L34"/>
    <mergeCell ref="L35:L36"/>
    <mergeCell ref="D23:D24"/>
    <mergeCell ref="D25:D26"/>
    <mergeCell ref="D28:D29"/>
    <mergeCell ref="D34:D35"/>
    <mergeCell ref="D36:D38"/>
    <mergeCell ref="G13:G15"/>
    <mergeCell ref="G23:G25"/>
    <mergeCell ref="G36:G38"/>
    <mergeCell ref="O13:O15"/>
    <mergeCell ref="O23:O25"/>
    <mergeCell ref="O36:O38"/>
  </mergeCells>
  <printOptions horizontalCentered="1" gridLines="1"/>
  <pageMargins left="0.25" right="0.75" top="0.5" bottom="0.5" header="0.05" footer="0"/>
  <pageSetup paperSize="5" scale="62" fitToHeight="0" orientation="landscape" horizontalDpi="4294967293" verticalDpi="1200" r:id="rId1"/>
  <headerFooter>
    <oddFooter>&amp;R&amp;8DEPED RPMS form – For Teachers   I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M42"/>
  <sheetViews>
    <sheetView tabSelected="1" topLeftCell="A11" zoomScaleNormal="100" zoomScaleSheetLayoutView="70" zoomScalePageLayoutView="70" workbookViewId="0">
      <selection activeCell="P21" sqref="P21"/>
    </sheetView>
  </sheetViews>
  <sheetFormatPr defaultColWidth="7.140625" defaultRowHeight="15" x14ac:dyDescent="0.2"/>
  <cols>
    <col min="1" max="4" width="19.28515625" style="112" customWidth="1"/>
    <col min="5" max="6" width="9.7109375" style="112" customWidth="1"/>
    <col min="7" max="8" width="9.5703125" style="112" customWidth="1"/>
    <col min="9" max="10" width="19.28515625" style="112" customWidth="1"/>
    <col min="11" max="11" width="19.28515625" style="2" customWidth="1"/>
    <col min="12" max="16384" width="7.140625" style="112"/>
  </cols>
  <sheetData>
    <row r="1" spans="1:12" ht="36" customHeight="1" x14ac:dyDescent="0.2">
      <c r="B1" s="145" t="s">
        <v>21</v>
      </c>
      <c r="C1" s="146"/>
      <c r="D1" s="146"/>
      <c r="E1" s="146"/>
      <c r="F1" s="146"/>
      <c r="G1" s="146"/>
      <c r="H1" s="146"/>
      <c r="I1" s="146"/>
      <c r="J1" s="147"/>
      <c r="K1" s="113"/>
      <c r="L1" s="2"/>
    </row>
    <row r="2" spans="1:12" x14ac:dyDescent="0.2">
      <c r="A2" s="2"/>
      <c r="B2" s="2"/>
      <c r="C2" s="2"/>
      <c r="D2" s="2"/>
      <c r="E2" s="2"/>
      <c r="F2" s="2"/>
      <c r="G2" s="2"/>
      <c r="H2" s="2"/>
      <c r="I2" s="2"/>
      <c r="J2" s="2"/>
      <c r="L2" s="2"/>
    </row>
    <row r="3" spans="1:12" ht="15.75" customHeight="1" x14ac:dyDescent="0.2">
      <c r="A3" s="114"/>
      <c r="B3" s="114"/>
      <c r="C3" s="145" t="s">
        <v>22</v>
      </c>
      <c r="D3" s="146"/>
      <c r="E3" s="146"/>
      <c r="F3" s="146"/>
      <c r="G3" s="146"/>
      <c r="H3" s="147"/>
      <c r="I3" s="115" t="s">
        <v>23</v>
      </c>
      <c r="J3" s="84"/>
      <c r="K3" s="84"/>
      <c r="L3" s="2"/>
    </row>
    <row r="4" spans="1:12" ht="23.25" customHeight="1" x14ac:dyDescent="0.2">
      <c r="A4" s="114"/>
      <c r="B4" s="114"/>
      <c r="C4" s="244" t="s">
        <v>24</v>
      </c>
      <c r="D4" s="245"/>
      <c r="E4" s="245"/>
      <c r="F4" s="245"/>
      <c r="G4" s="245"/>
      <c r="H4" s="246"/>
      <c r="I4" s="116">
        <f>IPCRF!Q55</f>
        <v>4.6624999999999996</v>
      </c>
      <c r="J4" s="84"/>
      <c r="K4" s="84"/>
      <c r="L4" s="2"/>
    </row>
    <row r="5" spans="1:12" x14ac:dyDescent="0.2">
      <c r="A5" s="2"/>
      <c r="B5" s="2"/>
      <c r="C5" s="2"/>
      <c r="D5" s="2"/>
      <c r="E5" s="2"/>
      <c r="F5" s="2"/>
      <c r="G5" s="2"/>
      <c r="H5" s="2"/>
      <c r="I5" s="2"/>
      <c r="J5" s="2"/>
      <c r="L5" s="2"/>
    </row>
    <row r="6" spans="1:12" x14ac:dyDescent="0.2">
      <c r="A6" s="212" t="s">
        <v>25</v>
      </c>
      <c r="B6" s="212"/>
      <c r="C6" s="212"/>
      <c r="D6" s="2"/>
      <c r="E6" s="2"/>
      <c r="F6" s="2"/>
      <c r="G6" s="2"/>
      <c r="H6" s="2"/>
      <c r="I6" s="2"/>
      <c r="J6" s="2"/>
      <c r="L6" s="2"/>
    </row>
    <row r="7" spans="1:12" x14ac:dyDescent="0.2">
      <c r="A7" s="2" t="s">
        <v>26</v>
      </c>
      <c r="B7" s="2"/>
      <c r="C7" s="117"/>
      <c r="D7" s="2"/>
      <c r="E7" s="2"/>
      <c r="F7" s="2"/>
      <c r="G7" s="2"/>
      <c r="H7" s="2"/>
      <c r="I7" s="2"/>
      <c r="J7" s="2"/>
      <c r="L7" s="2"/>
    </row>
    <row r="8" spans="1:12" x14ac:dyDescent="0.2">
      <c r="A8" s="2"/>
      <c r="B8" s="2"/>
      <c r="C8" s="2"/>
      <c r="D8" s="40"/>
      <c r="E8" s="40"/>
      <c r="F8" s="40"/>
      <c r="G8" s="40"/>
      <c r="H8" s="2"/>
      <c r="I8" s="2"/>
      <c r="J8" s="2"/>
      <c r="L8" s="2"/>
    </row>
    <row r="9" spans="1:12" ht="15.75" customHeight="1" x14ac:dyDescent="0.2">
      <c r="A9" s="2"/>
      <c r="B9" s="118" t="s">
        <v>17</v>
      </c>
      <c r="C9" s="230" t="str">
        <f>IPCRF!C6</f>
        <v>JERICO D. CASTILLO</v>
      </c>
      <c r="D9" s="230"/>
      <c r="E9" s="231"/>
      <c r="F9" s="119" t="s">
        <v>34</v>
      </c>
      <c r="G9" s="120"/>
      <c r="H9" s="230" t="str">
        <f>IPCRF!J6</f>
        <v>DR. GERALDINE M. TABING</v>
      </c>
      <c r="I9" s="230"/>
      <c r="J9" s="231"/>
      <c r="K9" s="85"/>
      <c r="L9" s="2"/>
    </row>
    <row r="10" spans="1:12" ht="30" customHeight="1" x14ac:dyDescent="0.2">
      <c r="A10" s="2"/>
      <c r="B10" s="118" t="s">
        <v>32</v>
      </c>
      <c r="C10" s="239"/>
      <c r="D10" s="239"/>
      <c r="E10" s="240"/>
      <c r="F10" s="119" t="s">
        <v>32</v>
      </c>
      <c r="G10" s="120"/>
      <c r="H10" s="121"/>
      <c r="I10" s="213"/>
      <c r="J10" s="214"/>
      <c r="K10" s="122"/>
      <c r="L10" s="2"/>
    </row>
    <row r="11" spans="1:12" x14ac:dyDescent="0.2">
      <c r="A11" s="2"/>
      <c r="B11" s="118" t="s">
        <v>33</v>
      </c>
      <c r="C11" s="190" t="s">
        <v>290</v>
      </c>
      <c r="D11" s="190"/>
      <c r="E11" s="241"/>
      <c r="F11" s="119" t="s">
        <v>33</v>
      </c>
      <c r="G11" s="242"/>
      <c r="H11" s="242"/>
      <c r="I11" s="242"/>
      <c r="J11" s="243"/>
      <c r="K11" s="122"/>
      <c r="L11" s="2"/>
    </row>
    <row r="12" spans="1:12" ht="9.9499999999999993" customHeight="1" x14ac:dyDescent="0.2">
      <c r="A12" s="2"/>
      <c r="B12" s="2"/>
      <c r="C12" s="2"/>
      <c r="D12" s="2"/>
      <c r="E12" s="2"/>
      <c r="F12" s="2"/>
      <c r="G12" s="2"/>
      <c r="H12" s="2"/>
      <c r="J12" s="2"/>
      <c r="L12" s="2"/>
    </row>
    <row r="13" spans="1:12" ht="36" customHeight="1" x14ac:dyDescent="0.2">
      <c r="A13" s="2"/>
      <c r="B13" s="145" t="s">
        <v>27</v>
      </c>
      <c r="C13" s="146"/>
      <c r="D13" s="146"/>
      <c r="E13" s="146"/>
      <c r="F13" s="146"/>
      <c r="G13" s="146"/>
      <c r="H13" s="146"/>
      <c r="I13" s="146"/>
      <c r="J13" s="147"/>
      <c r="K13" s="85"/>
      <c r="L13" s="2"/>
    </row>
    <row r="14" spans="1:12" ht="9.9499999999999993" customHeight="1" x14ac:dyDescent="0.2">
      <c r="A14" s="2"/>
      <c r="B14" s="2"/>
      <c r="C14" s="2"/>
      <c r="D14" s="113"/>
      <c r="E14" s="113"/>
      <c r="F14" s="113"/>
      <c r="G14" s="113"/>
      <c r="H14" s="113"/>
      <c r="I14" s="113"/>
      <c r="J14" s="113"/>
      <c r="K14" s="113"/>
      <c r="L14" s="2"/>
    </row>
    <row r="15" spans="1:12" ht="15.75" customHeight="1" x14ac:dyDescent="0.2">
      <c r="A15" s="219" t="s">
        <v>28</v>
      </c>
      <c r="B15" s="220"/>
      <c r="C15" s="219" t="s">
        <v>29</v>
      </c>
      <c r="D15" s="220"/>
      <c r="E15" s="236" t="s">
        <v>38</v>
      </c>
      <c r="F15" s="237"/>
      <c r="G15" s="237"/>
      <c r="H15" s="238"/>
      <c r="I15" s="215" t="s">
        <v>30</v>
      </c>
      <c r="J15" s="215" t="s">
        <v>31</v>
      </c>
      <c r="K15" s="215"/>
      <c r="L15" s="2"/>
    </row>
    <row r="16" spans="1:12" ht="32.25" customHeight="1" x14ac:dyDescent="0.2">
      <c r="A16" s="221"/>
      <c r="B16" s="222"/>
      <c r="C16" s="221"/>
      <c r="D16" s="222"/>
      <c r="E16" s="232" t="s">
        <v>235</v>
      </c>
      <c r="F16" s="233"/>
      <c r="G16" s="233"/>
      <c r="H16" s="234"/>
      <c r="I16" s="215"/>
      <c r="J16" s="215"/>
      <c r="K16" s="215"/>
      <c r="L16" s="2"/>
    </row>
    <row r="17" spans="1:13" ht="15" customHeight="1" x14ac:dyDescent="0.2">
      <c r="A17" s="229" t="s">
        <v>293</v>
      </c>
      <c r="B17" s="230"/>
      <c r="C17" s="230"/>
      <c r="D17" s="230"/>
      <c r="E17" s="230"/>
      <c r="F17" s="230"/>
      <c r="G17" s="230"/>
      <c r="H17" s="230"/>
      <c r="I17" s="230"/>
      <c r="J17" s="230"/>
      <c r="K17" s="231"/>
      <c r="L17" s="2"/>
    </row>
    <row r="18" spans="1:13" s="276" customFormat="1" ht="99.95" customHeight="1" x14ac:dyDescent="0.2">
      <c r="A18" s="277" t="s">
        <v>294</v>
      </c>
      <c r="B18" s="278"/>
      <c r="C18" s="277" t="s">
        <v>295</v>
      </c>
      <c r="D18" s="279"/>
      <c r="E18" s="280" t="s">
        <v>297</v>
      </c>
      <c r="F18" s="281"/>
      <c r="G18" s="281"/>
      <c r="H18" s="278"/>
      <c r="I18" s="111" t="s">
        <v>296</v>
      </c>
      <c r="J18" s="280" t="s">
        <v>298</v>
      </c>
      <c r="K18" s="278"/>
      <c r="L18" s="275"/>
    </row>
    <row r="19" spans="1:13" ht="99.95" hidden="1" customHeight="1" x14ac:dyDescent="0.2">
      <c r="A19" s="223"/>
      <c r="B19" s="224"/>
      <c r="C19" s="223"/>
      <c r="D19" s="224"/>
      <c r="E19" s="223"/>
      <c r="F19" s="235"/>
      <c r="G19" s="235"/>
      <c r="H19" s="224"/>
      <c r="I19" s="111"/>
      <c r="J19" s="223"/>
      <c r="K19" s="224"/>
      <c r="L19" s="2"/>
    </row>
    <row r="20" spans="1:13" ht="15" customHeight="1" x14ac:dyDescent="0.2">
      <c r="A20" s="229" t="s">
        <v>292</v>
      </c>
      <c r="B20" s="230"/>
      <c r="C20" s="230"/>
      <c r="D20" s="230"/>
      <c r="E20" s="230"/>
      <c r="F20" s="230"/>
      <c r="G20" s="230"/>
      <c r="H20" s="230"/>
      <c r="I20" s="230"/>
      <c r="J20" s="230"/>
      <c r="K20" s="231"/>
      <c r="L20" s="2"/>
    </row>
    <row r="21" spans="1:13" ht="99.95" customHeight="1" x14ac:dyDescent="0.2">
      <c r="A21" s="280" t="s">
        <v>299</v>
      </c>
      <c r="B21" s="282"/>
      <c r="C21" s="280" t="s">
        <v>300</v>
      </c>
      <c r="D21" s="282"/>
      <c r="E21" s="280" t="s">
        <v>301</v>
      </c>
      <c r="F21" s="283"/>
      <c r="G21" s="283"/>
      <c r="H21" s="282"/>
      <c r="I21" s="284" t="s">
        <v>302</v>
      </c>
      <c r="J21" s="280" t="s">
        <v>303</v>
      </c>
      <c r="K21" s="282"/>
      <c r="L21" s="2"/>
    </row>
    <row r="22" spans="1:13" ht="99.95" hidden="1" customHeight="1" x14ac:dyDescent="0.2">
      <c r="A22" s="223"/>
      <c r="B22" s="225"/>
      <c r="C22" s="223"/>
      <c r="D22" s="225"/>
      <c r="E22" s="223"/>
      <c r="F22" s="226"/>
      <c r="G22" s="226"/>
      <c r="H22" s="225"/>
      <c r="I22" s="111"/>
      <c r="J22" s="223"/>
      <c r="K22" s="225"/>
      <c r="L22" s="2"/>
    </row>
    <row r="23" spans="1:13" ht="9.9499999999999993" customHeight="1" x14ac:dyDescent="0.2">
      <c r="A23" s="123"/>
      <c r="B23" s="123"/>
      <c r="C23" s="123"/>
      <c r="D23" s="123"/>
      <c r="E23" s="123"/>
      <c r="F23" s="123"/>
      <c r="G23" s="123"/>
      <c r="H23" s="123"/>
      <c r="I23" s="124"/>
      <c r="J23" s="123"/>
      <c r="K23" s="123"/>
      <c r="L23" s="2"/>
    </row>
    <row r="24" spans="1:13" ht="9.9499999999999993" customHeight="1" x14ac:dyDescent="0.2">
      <c r="A24" s="123"/>
      <c r="B24" s="123"/>
      <c r="C24" s="123"/>
      <c r="D24" s="123"/>
      <c r="E24" s="123"/>
      <c r="F24" s="123"/>
      <c r="G24" s="123"/>
      <c r="H24" s="123"/>
      <c r="I24" s="124"/>
      <c r="J24" s="123"/>
      <c r="K24" s="123"/>
      <c r="L24" s="2"/>
    </row>
    <row r="25" spans="1:13" x14ac:dyDescent="0.2">
      <c r="A25" s="228"/>
      <c r="B25" s="228"/>
      <c r="C25" s="228"/>
      <c r="D25" s="218"/>
      <c r="E25" s="218"/>
      <c r="F25" s="218"/>
      <c r="G25" s="218"/>
      <c r="H25" s="218"/>
      <c r="I25" s="218"/>
      <c r="J25" s="218"/>
      <c r="K25" s="125"/>
      <c r="L25" s="125"/>
      <c r="M25" s="125"/>
    </row>
    <row r="26" spans="1:13" x14ac:dyDescent="0.2">
      <c r="A26" s="216" t="str">
        <f>C9</f>
        <v>JERICO D. CASTILLO</v>
      </c>
      <c r="B26" s="216"/>
      <c r="C26" s="216"/>
      <c r="D26" s="216" t="str">
        <f>H9</f>
        <v>DR. GERALDINE M. TABING</v>
      </c>
      <c r="E26" s="216"/>
      <c r="F26" s="216"/>
      <c r="G26" s="216"/>
      <c r="H26" s="216"/>
      <c r="I26" s="216"/>
      <c r="J26" s="216"/>
      <c r="K26" s="216"/>
      <c r="L26" s="110"/>
      <c r="M26" s="110"/>
    </row>
    <row r="27" spans="1:13" x14ac:dyDescent="0.2">
      <c r="A27" s="217" t="s">
        <v>54</v>
      </c>
      <c r="B27" s="217"/>
      <c r="C27" s="217"/>
      <c r="D27" s="217" t="s">
        <v>55</v>
      </c>
      <c r="E27" s="217"/>
      <c r="F27" s="217"/>
      <c r="G27" s="217"/>
      <c r="H27" s="217"/>
      <c r="I27" s="227" t="s">
        <v>241</v>
      </c>
      <c r="J27" s="227"/>
      <c r="K27" s="227"/>
      <c r="L27" s="126"/>
      <c r="M27" s="126"/>
    </row>
    <row r="28" spans="1:13" x14ac:dyDescent="0.2">
      <c r="A28" s="125"/>
      <c r="B28" s="125"/>
      <c r="C28" s="109"/>
      <c r="D28" s="109"/>
      <c r="E28" s="109"/>
      <c r="F28" s="109"/>
      <c r="G28" s="109"/>
      <c r="H28" s="109"/>
      <c r="I28" s="247"/>
      <c r="J28" s="247"/>
      <c r="K28" s="247"/>
    </row>
    <row r="29" spans="1:13" ht="15" customHeight="1" x14ac:dyDescent="0.2">
      <c r="A29" s="229" t="s">
        <v>233</v>
      </c>
      <c r="B29" s="230"/>
      <c r="C29" s="230"/>
      <c r="D29" s="230"/>
      <c r="E29" s="230"/>
      <c r="F29" s="230"/>
      <c r="G29" s="230"/>
      <c r="H29" s="230"/>
      <c r="I29" s="230"/>
      <c r="J29" s="230"/>
      <c r="K29" s="231"/>
      <c r="L29" s="2"/>
    </row>
    <row r="30" spans="1:13" ht="60" customHeight="1" x14ac:dyDescent="0.2">
      <c r="A30" s="223"/>
      <c r="B30" s="224"/>
      <c r="C30" s="223"/>
      <c r="D30" s="224"/>
      <c r="E30" s="223"/>
      <c r="F30" s="235"/>
      <c r="G30" s="235"/>
      <c r="H30" s="224"/>
      <c r="I30" s="111"/>
      <c r="J30" s="223"/>
      <c r="K30" s="224"/>
      <c r="L30" s="2"/>
    </row>
    <row r="31" spans="1:13" ht="60" customHeight="1" x14ac:dyDescent="0.2">
      <c r="A31" s="223"/>
      <c r="B31" s="224"/>
      <c r="C31" s="223"/>
      <c r="D31" s="224"/>
      <c r="E31" s="223"/>
      <c r="F31" s="235"/>
      <c r="G31" s="235"/>
      <c r="H31" s="224"/>
      <c r="I31" s="111"/>
      <c r="J31" s="223"/>
      <c r="K31" s="224"/>
      <c r="L31" s="2"/>
    </row>
    <row r="32" spans="1:13" ht="60" customHeight="1" x14ac:dyDescent="0.2">
      <c r="A32" s="223"/>
      <c r="B32" s="224"/>
      <c r="C32" s="223"/>
      <c r="D32" s="224"/>
      <c r="E32" s="223"/>
      <c r="F32" s="235"/>
      <c r="G32" s="235"/>
      <c r="H32" s="224"/>
      <c r="I32" s="111"/>
      <c r="J32" s="223"/>
      <c r="K32" s="224"/>
      <c r="L32" s="2"/>
    </row>
    <row r="33" spans="1:13" ht="15" customHeight="1" x14ac:dyDescent="0.2">
      <c r="A33" s="229" t="s">
        <v>234</v>
      </c>
      <c r="B33" s="230"/>
      <c r="C33" s="230"/>
      <c r="D33" s="230"/>
      <c r="E33" s="230"/>
      <c r="F33" s="230"/>
      <c r="G33" s="230"/>
      <c r="H33" s="230"/>
      <c r="I33" s="230"/>
      <c r="J33" s="230"/>
      <c r="K33" s="231"/>
      <c r="L33" s="2"/>
    </row>
    <row r="34" spans="1:13" ht="60" customHeight="1" x14ac:dyDescent="0.2">
      <c r="A34" s="223"/>
      <c r="B34" s="225"/>
      <c r="C34" s="223"/>
      <c r="D34" s="225"/>
      <c r="E34" s="223"/>
      <c r="F34" s="226"/>
      <c r="G34" s="226"/>
      <c r="H34" s="225"/>
      <c r="I34" s="111"/>
      <c r="J34" s="223"/>
      <c r="K34" s="225"/>
      <c r="L34" s="2"/>
    </row>
    <row r="35" spans="1:13" ht="60" customHeight="1" x14ac:dyDescent="0.2">
      <c r="A35" s="223"/>
      <c r="B35" s="225"/>
      <c r="C35" s="223"/>
      <c r="D35" s="225"/>
      <c r="E35" s="223"/>
      <c r="F35" s="226"/>
      <c r="G35" s="226"/>
      <c r="H35" s="225"/>
      <c r="I35" s="111"/>
      <c r="J35" s="223"/>
      <c r="K35" s="225"/>
      <c r="L35" s="2"/>
    </row>
    <row r="36" spans="1:13" ht="60" customHeight="1" x14ac:dyDescent="0.2">
      <c r="A36" s="223"/>
      <c r="B36" s="225"/>
      <c r="C36" s="223"/>
      <c r="D36" s="225"/>
      <c r="E36" s="223"/>
      <c r="F36" s="226"/>
      <c r="G36" s="226"/>
      <c r="H36" s="225"/>
      <c r="I36" s="111"/>
      <c r="J36" s="223"/>
      <c r="K36" s="225"/>
      <c r="L36" s="2"/>
    </row>
    <row r="37" spans="1:13" ht="9.9499999999999993" customHeight="1" x14ac:dyDescent="0.2">
      <c r="A37" s="123"/>
      <c r="B37" s="123"/>
      <c r="C37" s="123"/>
      <c r="D37" s="123"/>
      <c r="E37" s="123"/>
      <c r="F37" s="123"/>
      <c r="G37" s="123"/>
      <c r="H37" s="123"/>
      <c r="I37" s="124"/>
      <c r="J37" s="123"/>
      <c r="K37" s="123"/>
      <c r="L37" s="2"/>
    </row>
    <row r="38" spans="1:13" ht="9.9499999999999993" customHeight="1" x14ac:dyDescent="0.2">
      <c r="A38" s="123"/>
      <c r="B38" s="123"/>
      <c r="C38" s="123"/>
      <c r="D38" s="123"/>
      <c r="E38" s="123"/>
      <c r="F38" s="123"/>
      <c r="G38" s="123"/>
      <c r="H38" s="123"/>
      <c r="I38" s="124"/>
      <c r="J38" s="123"/>
      <c r="K38" s="123"/>
      <c r="L38" s="2"/>
    </row>
    <row r="39" spans="1:13" x14ac:dyDescent="0.2">
      <c r="A39" s="228"/>
      <c r="B39" s="228"/>
      <c r="C39" s="228"/>
      <c r="D39" s="218"/>
      <c r="E39" s="218"/>
      <c r="F39" s="218"/>
      <c r="G39" s="218"/>
      <c r="H39" s="218"/>
      <c r="I39" s="218"/>
      <c r="J39" s="218"/>
      <c r="K39" s="125"/>
      <c r="L39" s="125"/>
      <c r="M39" s="125"/>
    </row>
    <row r="40" spans="1:13" x14ac:dyDescent="0.2">
      <c r="A40" s="216" t="str">
        <f>C9</f>
        <v>JERICO D. CASTILLO</v>
      </c>
      <c r="B40" s="216"/>
      <c r="C40" s="216"/>
      <c r="D40" s="216" t="str">
        <f>H9</f>
        <v>DR. GERALDINE M. TABING</v>
      </c>
      <c r="E40" s="216"/>
      <c r="F40" s="216"/>
      <c r="G40" s="216"/>
      <c r="H40" s="216"/>
      <c r="I40" s="216"/>
      <c r="J40" s="216"/>
      <c r="K40" s="216"/>
      <c r="L40" s="110"/>
      <c r="M40" s="110"/>
    </row>
    <row r="41" spans="1:13" x14ac:dyDescent="0.2">
      <c r="A41" s="217" t="s">
        <v>54</v>
      </c>
      <c r="B41" s="217"/>
      <c r="C41" s="217"/>
      <c r="D41" s="217" t="s">
        <v>55</v>
      </c>
      <c r="E41" s="217"/>
      <c r="F41" s="217"/>
      <c r="G41" s="217"/>
      <c r="H41" s="217"/>
      <c r="I41" s="227" t="s">
        <v>241</v>
      </c>
      <c r="J41" s="227"/>
      <c r="K41" s="227"/>
      <c r="L41" s="126"/>
      <c r="M41" s="126"/>
    </row>
    <row r="42" spans="1:13" x14ac:dyDescent="0.2">
      <c r="A42" s="125"/>
      <c r="B42" s="125"/>
      <c r="C42" s="109"/>
      <c r="D42" s="109"/>
      <c r="E42" s="109"/>
      <c r="F42" s="109"/>
      <c r="G42" s="109"/>
      <c r="H42" s="109"/>
      <c r="I42" s="247"/>
      <c r="J42" s="247"/>
      <c r="K42" s="247"/>
    </row>
  </sheetData>
  <sheetProtection formatCells="0" formatColumns="0" formatRows="0" insertColumns="0" insertRows="0" insertHyperlinks="0" deleteColumns="0" deleteRows="0" sort="0" autoFilter="0" pivotTables="0"/>
  <mergeCells count="79">
    <mergeCell ref="A41:C41"/>
    <mergeCell ref="D41:H41"/>
    <mergeCell ref="I41:K41"/>
    <mergeCell ref="I42:K42"/>
    <mergeCell ref="A30:B30"/>
    <mergeCell ref="C30:D30"/>
    <mergeCell ref="E30:H30"/>
    <mergeCell ref="J30:K30"/>
    <mergeCell ref="A34:B34"/>
    <mergeCell ref="C34:D34"/>
    <mergeCell ref="E34:H34"/>
    <mergeCell ref="J34:K34"/>
    <mergeCell ref="A39:C39"/>
    <mergeCell ref="D39:J39"/>
    <mergeCell ref="A40:C40"/>
    <mergeCell ref="D40:H40"/>
    <mergeCell ref="A33:K33"/>
    <mergeCell ref="I40:K40"/>
    <mergeCell ref="A35:B35"/>
    <mergeCell ref="C35:D35"/>
    <mergeCell ref="E35:H35"/>
    <mergeCell ref="J35:K35"/>
    <mergeCell ref="A36:B36"/>
    <mergeCell ref="C36:D36"/>
    <mergeCell ref="E36:H36"/>
    <mergeCell ref="J36:K36"/>
    <mergeCell ref="I28:K28"/>
    <mergeCell ref="J22:K22"/>
    <mergeCell ref="A32:B32"/>
    <mergeCell ref="C32:D32"/>
    <mergeCell ref="E32:H32"/>
    <mergeCell ref="J32:K32"/>
    <mergeCell ref="A29:K29"/>
    <mergeCell ref="A31:B31"/>
    <mergeCell ref="C31:D31"/>
    <mergeCell ref="E31:H31"/>
    <mergeCell ref="J31:K31"/>
    <mergeCell ref="A26:C26"/>
    <mergeCell ref="B1:J1"/>
    <mergeCell ref="B13:J13"/>
    <mergeCell ref="E16:H16"/>
    <mergeCell ref="E19:H19"/>
    <mergeCell ref="E15:H15"/>
    <mergeCell ref="C9:E9"/>
    <mergeCell ref="C10:E10"/>
    <mergeCell ref="C11:E11"/>
    <mergeCell ref="H9:J9"/>
    <mergeCell ref="G11:J11"/>
    <mergeCell ref="C3:H3"/>
    <mergeCell ref="C4:H4"/>
    <mergeCell ref="A18:B18"/>
    <mergeCell ref="C18:D18"/>
    <mergeCell ref="E18:H18"/>
    <mergeCell ref="J19:K19"/>
    <mergeCell ref="I15:I16"/>
    <mergeCell ref="C19:D19"/>
    <mergeCell ref="A25:C25"/>
    <mergeCell ref="C22:D22"/>
    <mergeCell ref="A17:K17"/>
    <mergeCell ref="A20:K20"/>
    <mergeCell ref="C21:D21"/>
    <mergeCell ref="E21:H21"/>
    <mergeCell ref="J21:K21"/>
    <mergeCell ref="A6:C6"/>
    <mergeCell ref="I10:J10"/>
    <mergeCell ref="J15:K16"/>
    <mergeCell ref="D26:H26"/>
    <mergeCell ref="D27:H27"/>
    <mergeCell ref="A27:C27"/>
    <mergeCell ref="D25:J25"/>
    <mergeCell ref="A15:B16"/>
    <mergeCell ref="A19:B19"/>
    <mergeCell ref="A22:B22"/>
    <mergeCell ref="E22:H22"/>
    <mergeCell ref="I26:K26"/>
    <mergeCell ref="I27:K27"/>
    <mergeCell ref="J18:K18"/>
    <mergeCell ref="A21:B21"/>
    <mergeCell ref="C15:D16"/>
  </mergeCells>
  <conditionalFormatting sqref="I4">
    <cfRule type="containsErrors" dxfId="3" priority="6">
      <formula>ISERROR(I4)</formula>
    </cfRule>
    <cfRule type="cellIs" dxfId="2" priority="7" operator="equal">
      <formula>0</formula>
    </cfRule>
  </conditionalFormatting>
  <conditionalFormatting sqref="D25:G25 C9 K9">
    <cfRule type="cellIs" dxfId="1" priority="5" operator="equal">
      <formula>0</formula>
    </cfRule>
  </conditionalFormatting>
  <conditionalFormatting sqref="D39:G39">
    <cfRule type="cellIs" dxfId="0" priority="1" operator="equal">
      <formula>0</formula>
    </cfRule>
  </conditionalFormatting>
  <printOptions horizontalCentered="1" gridLines="1"/>
  <pageMargins left="0.5" right="1.75" top="0.5" bottom="0.5" header="0.05" footer="0"/>
  <pageSetup paperSize="5" scale="84" fitToHeight="0" orientation="landscape" horizontalDpi="4294967293" r:id="rId1"/>
  <headerFooter>
    <oddFooter>&amp;R&amp;8DEPED RPMS form – For Teachers   I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R23"/>
  <sheetViews>
    <sheetView topLeftCell="A28" zoomScaleNormal="100" zoomScaleSheetLayoutView="100" zoomScalePageLayoutView="70" workbookViewId="0">
      <selection activeCell="N6" sqref="N6:P6"/>
    </sheetView>
  </sheetViews>
  <sheetFormatPr defaultRowHeight="14.25" x14ac:dyDescent="0.2"/>
  <cols>
    <col min="1" max="1" width="9.7109375" style="130" customWidth="1"/>
    <col min="2" max="2" width="18.140625" style="130" customWidth="1"/>
    <col min="3" max="3" width="6.28515625" style="130" customWidth="1"/>
    <col min="4" max="4" width="5.85546875" style="130" customWidth="1"/>
    <col min="5" max="7" width="9.140625" style="130"/>
    <col min="8" max="8" width="4.5703125" style="130" customWidth="1"/>
    <col min="9" max="9" width="2.42578125" style="130" customWidth="1"/>
    <col min="10" max="10" width="19.28515625" style="130" customWidth="1"/>
    <col min="11" max="12" width="9.140625" style="130"/>
    <col min="13" max="13" width="25.140625" style="130" customWidth="1"/>
    <col min="14" max="15" width="9.140625" style="130"/>
    <col min="16" max="16" width="17" style="130" customWidth="1"/>
    <col min="17" max="17" width="9.140625" style="130"/>
    <col min="18" max="18" width="0" style="130" hidden="1" customWidth="1"/>
    <col min="19" max="16384" width="9.140625" style="130"/>
  </cols>
  <sheetData>
    <row r="1" spans="1:18" x14ac:dyDescent="0.2">
      <c r="A1" s="259" t="s">
        <v>0</v>
      </c>
      <c r="B1" s="259"/>
      <c r="C1" s="260" t="s">
        <v>1</v>
      </c>
      <c r="D1" s="260"/>
      <c r="E1" s="260"/>
      <c r="F1" s="260"/>
      <c r="G1" s="260"/>
      <c r="H1" s="260"/>
      <c r="I1" s="260"/>
      <c r="J1" s="260"/>
      <c r="K1" s="257" t="s">
        <v>2</v>
      </c>
      <c r="L1" s="257"/>
      <c r="M1" s="257"/>
      <c r="N1" s="257" t="s">
        <v>3</v>
      </c>
      <c r="O1" s="257"/>
      <c r="P1" s="257"/>
    </row>
    <row r="2" spans="1:18" x14ac:dyDescent="0.2">
      <c r="A2" s="259"/>
      <c r="B2" s="259"/>
      <c r="C2" s="260"/>
      <c r="D2" s="260"/>
      <c r="E2" s="260"/>
      <c r="F2" s="260"/>
      <c r="G2" s="260"/>
      <c r="H2" s="260"/>
      <c r="I2" s="260"/>
      <c r="J2" s="260"/>
      <c r="K2" s="257"/>
      <c r="L2" s="257"/>
      <c r="M2" s="257"/>
      <c r="N2" s="257"/>
      <c r="O2" s="257"/>
      <c r="P2" s="257"/>
    </row>
    <row r="3" spans="1:18" x14ac:dyDescent="0.2">
      <c r="A3" s="259"/>
      <c r="B3" s="259"/>
      <c r="C3" s="260"/>
      <c r="D3" s="260"/>
      <c r="E3" s="260"/>
      <c r="F3" s="260"/>
      <c r="G3" s="260"/>
      <c r="H3" s="260"/>
      <c r="I3" s="260"/>
      <c r="J3" s="260"/>
      <c r="K3" s="257"/>
      <c r="L3" s="257"/>
      <c r="M3" s="257"/>
      <c r="N3" s="257"/>
      <c r="O3" s="257"/>
      <c r="P3" s="257"/>
    </row>
    <row r="4" spans="1:18" x14ac:dyDescent="0.2">
      <c r="A4" s="259"/>
      <c r="B4" s="259"/>
      <c r="C4" s="260"/>
      <c r="D4" s="260"/>
      <c r="E4" s="260"/>
      <c r="F4" s="260"/>
      <c r="G4" s="260"/>
      <c r="H4" s="260"/>
      <c r="I4" s="260"/>
      <c r="J4" s="260"/>
      <c r="K4" s="257"/>
      <c r="L4" s="257"/>
      <c r="M4" s="257"/>
      <c r="N4" s="257"/>
      <c r="O4" s="257"/>
      <c r="P4" s="257"/>
    </row>
    <row r="5" spans="1:18" ht="25.5" customHeight="1" x14ac:dyDescent="0.2">
      <c r="A5" s="259"/>
      <c r="B5" s="259"/>
      <c r="C5" s="260"/>
      <c r="D5" s="260"/>
      <c r="E5" s="260"/>
      <c r="F5" s="260"/>
      <c r="G5" s="260"/>
      <c r="H5" s="260"/>
      <c r="I5" s="260"/>
      <c r="J5" s="260"/>
      <c r="K5" s="257"/>
      <c r="L5" s="257"/>
      <c r="M5" s="257"/>
      <c r="N5" s="257"/>
      <c r="O5" s="257"/>
      <c r="P5" s="257"/>
    </row>
    <row r="6" spans="1:18" ht="21" customHeight="1" x14ac:dyDescent="0.2">
      <c r="A6" s="265" t="s">
        <v>60</v>
      </c>
      <c r="B6" s="266"/>
      <c r="C6" s="248" t="str">
        <f>IPCRF!C6</f>
        <v>JERICO D. CASTILLO</v>
      </c>
      <c r="D6" s="249"/>
      <c r="E6" s="249"/>
      <c r="F6" s="249"/>
      <c r="G6" s="249"/>
      <c r="H6" s="249"/>
      <c r="I6" s="249"/>
      <c r="J6" s="250"/>
      <c r="K6" s="248" t="s">
        <v>8</v>
      </c>
      <c r="L6" s="249"/>
      <c r="M6" s="250"/>
      <c r="N6" s="251"/>
      <c r="O6" s="252"/>
      <c r="P6" s="253"/>
      <c r="R6" s="130" t="s">
        <v>35</v>
      </c>
    </row>
    <row r="7" spans="1:18" ht="21" customHeight="1" x14ac:dyDescent="0.2">
      <c r="A7" s="258" t="s">
        <v>4</v>
      </c>
      <c r="B7" s="258"/>
      <c r="C7" s="248" t="str">
        <f>IPCRF!C7</f>
        <v>Teacher II</v>
      </c>
      <c r="D7" s="249"/>
      <c r="E7" s="249"/>
      <c r="F7" s="249"/>
      <c r="G7" s="249"/>
      <c r="H7" s="249"/>
      <c r="I7" s="249"/>
      <c r="J7" s="250"/>
      <c r="K7" s="248" t="s">
        <v>9</v>
      </c>
      <c r="L7" s="249"/>
      <c r="M7" s="250"/>
      <c r="N7" s="261"/>
      <c r="O7" s="262"/>
      <c r="P7" s="263"/>
      <c r="R7" s="130" t="s">
        <v>36</v>
      </c>
    </row>
    <row r="8" spans="1:18" ht="21" customHeight="1" x14ac:dyDescent="0.2">
      <c r="A8" s="258" t="s">
        <v>5</v>
      </c>
      <c r="B8" s="258"/>
      <c r="C8" s="258" t="str">
        <f>IPCRF!C8</f>
        <v>Bacoor City</v>
      </c>
      <c r="D8" s="258"/>
      <c r="E8" s="258"/>
      <c r="F8" s="258"/>
      <c r="G8" s="258"/>
      <c r="H8" s="258"/>
      <c r="I8" s="258"/>
      <c r="J8" s="258"/>
      <c r="K8" s="258" t="s">
        <v>10</v>
      </c>
      <c r="L8" s="258"/>
      <c r="M8" s="258"/>
      <c r="N8" s="264"/>
      <c r="O8" s="264"/>
      <c r="P8" s="264"/>
      <c r="R8" s="130" t="s">
        <v>37</v>
      </c>
    </row>
    <row r="9" spans="1:18" ht="21" customHeight="1" x14ac:dyDescent="0.2">
      <c r="A9" s="258" t="s">
        <v>6</v>
      </c>
      <c r="B9" s="258"/>
      <c r="C9" s="258" t="str">
        <f>IPCRF!J6</f>
        <v>DR. GERALDINE M. TABING</v>
      </c>
      <c r="D9" s="258"/>
      <c r="E9" s="258"/>
      <c r="F9" s="258"/>
      <c r="G9" s="258"/>
      <c r="H9" s="258"/>
      <c r="I9" s="258"/>
      <c r="J9" s="258"/>
      <c r="K9" s="258"/>
      <c r="L9" s="258"/>
      <c r="M9" s="258"/>
      <c r="N9" s="264"/>
      <c r="O9" s="264"/>
      <c r="P9" s="264"/>
    </row>
    <row r="10" spans="1:18" ht="21" customHeight="1" x14ac:dyDescent="0.2">
      <c r="A10" s="258" t="s">
        <v>7</v>
      </c>
      <c r="B10" s="258"/>
      <c r="C10" s="258"/>
      <c r="D10" s="258"/>
      <c r="E10" s="258"/>
      <c r="F10" s="258"/>
      <c r="G10" s="258"/>
      <c r="H10" s="258"/>
      <c r="I10" s="258"/>
      <c r="J10" s="258"/>
      <c r="K10" s="258"/>
      <c r="L10" s="258"/>
      <c r="M10" s="258"/>
      <c r="N10" s="259"/>
      <c r="O10" s="259"/>
      <c r="P10" s="259"/>
    </row>
    <row r="11" spans="1:18" ht="19.5" x14ac:dyDescent="0.25">
      <c r="A11" s="269" t="s">
        <v>11</v>
      </c>
      <c r="B11" s="269"/>
      <c r="C11" s="269"/>
      <c r="D11" s="269"/>
      <c r="E11" s="269"/>
      <c r="F11" s="269"/>
      <c r="G11" s="269"/>
      <c r="H11" s="269"/>
      <c r="I11" s="269"/>
      <c r="J11" s="269"/>
      <c r="K11" s="269"/>
      <c r="L11" s="269"/>
      <c r="M11" s="269"/>
      <c r="N11" s="269"/>
      <c r="O11" s="269"/>
      <c r="P11" s="269"/>
    </row>
    <row r="12" spans="1:18" s="131" customFormat="1" ht="207.75" customHeight="1" x14ac:dyDescent="0.25">
      <c r="A12" s="270" t="s">
        <v>285</v>
      </c>
      <c r="B12" s="271"/>
      <c r="C12" s="271"/>
      <c r="D12" s="271"/>
      <c r="E12" s="271"/>
      <c r="F12" s="271"/>
      <c r="G12" s="271"/>
      <c r="H12" s="271"/>
      <c r="I12" s="271"/>
      <c r="J12" s="271"/>
      <c r="K12" s="271"/>
      <c r="L12" s="271"/>
      <c r="M12" s="271"/>
      <c r="N12" s="271"/>
      <c r="O12" s="271"/>
      <c r="P12" s="272"/>
    </row>
    <row r="13" spans="1:18" ht="22.5" x14ac:dyDescent="0.3">
      <c r="A13" s="273" t="s">
        <v>12</v>
      </c>
      <c r="B13" s="273"/>
      <c r="C13" s="273"/>
      <c r="D13" s="273"/>
      <c r="E13" s="273"/>
      <c r="F13" s="273"/>
      <c r="G13" s="273"/>
      <c r="H13" s="273"/>
      <c r="I13" s="273"/>
      <c r="J13" s="273"/>
      <c r="K13" s="273"/>
      <c r="L13" s="273"/>
      <c r="M13" s="273"/>
      <c r="N13" s="273"/>
      <c r="O13" s="273"/>
      <c r="P13" s="273"/>
    </row>
    <row r="14" spans="1:18" ht="23.25" customHeight="1" x14ac:dyDescent="0.25">
      <c r="A14" s="132" t="s">
        <v>13</v>
      </c>
      <c r="B14" s="267" t="s">
        <v>14</v>
      </c>
      <c r="C14" s="267"/>
      <c r="D14" s="267"/>
      <c r="E14" s="267"/>
      <c r="F14" s="267"/>
      <c r="G14" s="267"/>
      <c r="H14" s="267"/>
      <c r="I14" s="267"/>
      <c r="J14" s="267"/>
      <c r="K14" s="267"/>
      <c r="L14" s="267"/>
      <c r="M14" s="267"/>
      <c r="N14" s="267"/>
      <c r="O14" s="267"/>
      <c r="P14" s="268"/>
    </row>
    <row r="15" spans="1:18" ht="23.25" customHeight="1" x14ac:dyDescent="0.2">
      <c r="A15" s="133" t="s">
        <v>56</v>
      </c>
      <c r="B15" s="134"/>
      <c r="C15" s="135"/>
      <c r="D15" s="254" t="s">
        <v>237</v>
      </c>
      <c r="E15" s="255"/>
      <c r="F15" s="255"/>
      <c r="G15" s="255"/>
      <c r="H15" s="255"/>
      <c r="I15" s="255"/>
      <c r="J15" s="255"/>
      <c r="K15" s="255"/>
      <c r="L15" s="255"/>
      <c r="M15" s="255"/>
      <c r="N15" s="255"/>
      <c r="O15" s="255"/>
      <c r="P15" s="256"/>
    </row>
    <row r="16" spans="1:18" ht="23.25" customHeight="1" x14ac:dyDescent="0.2">
      <c r="A16" s="133" t="s">
        <v>57</v>
      </c>
      <c r="B16" s="134"/>
      <c r="C16" s="135"/>
      <c r="D16" s="254" t="s">
        <v>236</v>
      </c>
      <c r="E16" s="255"/>
      <c r="F16" s="255"/>
      <c r="G16" s="255"/>
      <c r="H16" s="255"/>
      <c r="I16" s="255"/>
      <c r="J16" s="255"/>
      <c r="K16" s="255"/>
      <c r="L16" s="255"/>
      <c r="M16" s="255"/>
      <c r="N16" s="255"/>
      <c r="O16" s="255"/>
      <c r="P16" s="256"/>
    </row>
    <row r="17" spans="1:16" ht="23.25" customHeight="1" x14ac:dyDescent="0.2">
      <c r="A17" s="133" t="s">
        <v>58</v>
      </c>
      <c r="B17" s="134"/>
      <c r="C17" s="135"/>
      <c r="D17" s="254" t="s">
        <v>238</v>
      </c>
      <c r="E17" s="255"/>
      <c r="F17" s="255"/>
      <c r="G17" s="255"/>
      <c r="H17" s="255"/>
      <c r="I17" s="255"/>
      <c r="J17" s="255"/>
      <c r="K17" s="255"/>
      <c r="L17" s="255"/>
      <c r="M17" s="255"/>
      <c r="N17" s="255"/>
      <c r="O17" s="255"/>
      <c r="P17" s="256"/>
    </row>
    <row r="18" spans="1:16" ht="23.25" customHeight="1" x14ac:dyDescent="0.2">
      <c r="A18" s="133" t="s">
        <v>59</v>
      </c>
      <c r="B18" s="134"/>
      <c r="C18" s="135"/>
      <c r="D18" s="254" t="s">
        <v>236</v>
      </c>
      <c r="E18" s="255"/>
      <c r="F18" s="255"/>
      <c r="G18" s="255"/>
      <c r="H18" s="255"/>
      <c r="I18" s="255"/>
      <c r="J18" s="255"/>
      <c r="K18" s="255"/>
      <c r="L18" s="255"/>
      <c r="M18" s="255"/>
      <c r="N18" s="255"/>
      <c r="O18" s="255"/>
      <c r="P18" s="256"/>
    </row>
    <row r="19" spans="1:16" ht="23.25" customHeight="1" x14ac:dyDescent="0.25">
      <c r="A19" s="132" t="s">
        <v>15</v>
      </c>
      <c r="B19" s="267" t="s">
        <v>16</v>
      </c>
      <c r="C19" s="267"/>
      <c r="D19" s="267"/>
      <c r="E19" s="267"/>
      <c r="F19" s="267"/>
      <c r="G19" s="267"/>
      <c r="H19" s="267"/>
      <c r="I19" s="267"/>
      <c r="J19" s="267"/>
      <c r="K19" s="267"/>
      <c r="L19" s="267"/>
      <c r="M19" s="267"/>
      <c r="N19" s="267"/>
      <c r="O19" s="267"/>
      <c r="P19" s="268"/>
    </row>
    <row r="20" spans="1:16" ht="23.25" customHeight="1" x14ac:dyDescent="0.2">
      <c r="A20" s="133" t="s">
        <v>56</v>
      </c>
      <c r="B20" s="134"/>
      <c r="C20" s="135"/>
      <c r="D20" s="254" t="s">
        <v>239</v>
      </c>
      <c r="E20" s="255"/>
      <c r="F20" s="255"/>
      <c r="G20" s="255"/>
      <c r="H20" s="255"/>
      <c r="I20" s="255"/>
      <c r="J20" s="255"/>
      <c r="K20" s="255"/>
      <c r="L20" s="255"/>
      <c r="M20" s="255"/>
      <c r="N20" s="255"/>
      <c r="O20" s="255"/>
      <c r="P20" s="256"/>
    </row>
    <row r="21" spans="1:16" ht="23.25" customHeight="1" x14ac:dyDescent="0.2">
      <c r="A21" s="133" t="s">
        <v>57</v>
      </c>
      <c r="B21" s="134"/>
      <c r="C21" s="135"/>
      <c r="D21" s="254"/>
      <c r="E21" s="255"/>
      <c r="F21" s="255"/>
      <c r="G21" s="255"/>
      <c r="H21" s="255"/>
      <c r="I21" s="255"/>
      <c r="J21" s="255"/>
      <c r="K21" s="255"/>
      <c r="L21" s="255"/>
      <c r="M21" s="255"/>
      <c r="N21" s="255"/>
      <c r="O21" s="255"/>
      <c r="P21" s="256"/>
    </row>
    <row r="22" spans="1:16" ht="23.25" customHeight="1" x14ac:dyDescent="0.2">
      <c r="A22" s="133" t="s">
        <v>58</v>
      </c>
      <c r="B22" s="134"/>
      <c r="C22" s="135"/>
      <c r="D22" s="254" t="s">
        <v>240</v>
      </c>
      <c r="E22" s="255"/>
      <c r="F22" s="255"/>
      <c r="G22" s="255"/>
      <c r="H22" s="255"/>
      <c r="I22" s="255"/>
      <c r="J22" s="255"/>
      <c r="K22" s="255"/>
      <c r="L22" s="255"/>
      <c r="M22" s="255"/>
      <c r="N22" s="255"/>
      <c r="O22" s="255"/>
      <c r="P22" s="256"/>
    </row>
    <row r="23" spans="1:16" ht="23.25" customHeight="1" x14ac:dyDescent="0.2">
      <c r="A23" s="133" t="s">
        <v>59</v>
      </c>
      <c r="B23" s="134"/>
      <c r="C23" s="135"/>
      <c r="D23" s="254" t="s">
        <v>284</v>
      </c>
      <c r="E23" s="255"/>
      <c r="F23" s="255"/>
      <c r="G23" s="255"/>
      <c r="H23" s="255"/>
      <c r="I23" s="255"/>
      <c r="J23" s="255"/>
      <c r="K23" s="255"/>
      <c r="L23" s="255"/>
      <c r="M23" s="255"/>
      <c r="N23" s="255"/>
      <c r="O23" s="255"/>
      <c r="P23" s="256"/>
    </row>
  </sheetData>
  <sheetProtection password="C5A1" sheet="1" objects="1" scenarios="1" formatCells="0"/>
  <dataConsolidate/>
  <mergeCells count="37">
    <mergeCell ref="D16:P16"/>
    <mergeCell ref="D17:P17"/>
    <mergeCell ref="D18:P18"/>
    <mergeCell ref="D23:P23"/>
    <mergeCell ref="B19:P19"/>
    <mergeCell ref="D20:P20"/>
    <mergeCell ref="D21:P21"/>
    <mergeCell ref="D22:P22"/>
    <mergeCell ref="N9:P9"/>
    <mergeCell ref="N10:P10"/>
    <mergeCell ref="A11:P11"/>
    <mergeCell ref="A12:P12"/>
    <mergeCell ref="A13:P13"/>
    <mergeCell ref="K8:M8"/>
    <mergeCell ref="K9:M9"/>
    <mergeCell ref="K10:M10"/>
    <mergeCell ref="A8:B8"/>
    <mergeCell ref="A9:B9"/>
    <mergeCell ref="A10:B10"/>
    <mergeCell ref="C9:J9"/>
    <mergeCell ref="C10:J10"/>
    <mergeCell ref="K6:M6"/>
    <mergeCell ref="N6:P6"/>
    <mergeCell ref="D15:P15"/>
    <mergeCell ref="N1:P5"/>
    <mergeCell ref="A7:B7"/>
    <mergeCell ref="C7:J7"/>
    <mergeCell ref="C8:J8"/>
    <mergeCell ref="K7:M7"/>
    <mergeCell ref="A1:B5"/>
    <mergeCell ref="C1:J5"/>
    <mergeCell ref="K1:M5"/>
    <mergeCell ref="N7:P7"/>
    <mergeCell ref="N8:P8"/>
    <mergeCell ref="A6:B6"/>
    <mergeCell ref="C6:J6"/>
    <mergeCell ref="B14:P14"/>
  </mergeCells>
  <dataValidations count="1">
    <dataValidation type="list" allowBlank="1" showInputMessage="1" showErrorMessage="1" sqref="C7:J7" xr:uid="{00000000-0002-0000-0300-000000000000}">
      <formula1>$R$6:$R$8</formula1>
    </dataValidation>
  </dataValidations>
  <printOptions horizontalCentered="1" gridLines="1"/>
  <pageMargins left="0.5" right="1.75" top="0.5" bottom="0.5" header="0.05" footer="0"/>
  <pageSetup paperSize="5" scale="84" orientation="landscape" horizontalDpi="4294967293" r:id="rId1"/>
  <headerFooter>
    <oddFooter>&amp;R&amp;8DEPED RPMS form – For Teachers   I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1"/>
  <sheetViews>
    <sheetView workbookViewId="0">
      <selection activeCell="M7" sqref="M7"/>
    </sheetView>
  </sheetViews>
  <sheetFormatPr defaultColWidth="9.140625" defaultRowHeight="15" x14ac:dyDescent="0.25"/>
  <cols>
    <col min="1" max="1" width="9.140625" style="1"/>
    <col min="2" max="2" width="1.7109375" style="1" customWidth="1"/>
    <col min="3" max="3" width="9.140625" style="1"/>
    <col min="4" max="4" width="17.28515625" style="1" bestFit="1" customWidth="1"/>
    <col min="5" max="16384" width="9.140625" style="1"/>
  </cols>
  <sheetData>
    <row r="1" spans="1:10" x14ac:dyDescent="0.25">
      <c r="A1" s="274" t="s">
        <v>49</v>
      </c>
      <c r="B1" s="274"/>
      <c r="C1" s="274"/>
      <c r="D1" s="128" t="s">
        <v>52</v>
      </c>
      <c r="E1" s="129"/>
      <c r="F1" s="129"/>
      <c r="G1" s="129"/>
      <c r="H1" s="129"/>
    </row>
    <row r="2" spans="1:10" x14ac:dyDescent="0.25">
      <c r="A2" s="129">
        <v>0</v>
      </c>
      <c r="B2" s="129" t="s">
        <v>53</v>
      </c>
      <c r="C2" s="129">
        <v>1.4990000000000001</v>
      </c>
      <c r="D2" s="129" t="s">
        <v>43</v>
      </c>
      <c r="E2" s="129"/>
      <c r="F2" s="129"/>
      <c r="G2" s="129"/>
      <c r="H2" s="129"/>
    </row>
    <row r="3" spans="1:10" x14ac:dyDescent="0.25">
      <c r="A3" s="129">
        <v>1.5</v>
      </c>
      <c r="B3" s="129" t="s">
        <v>53</v>
      </c>
      <c r="C3" s="129">
        <v>2.4990000000000001</v>
      </c>
      <c r="D3" s="129" t="s">
        <v>42</v>
      </c>
      <c r="E3" s="129"/>
      <c r="F3" s="129"/>
      <c r="G3" s="129"/>
      <c r="H3" s="129"/>
    </row>
    <row r="4" spans="1:10" x14ac:dyDescent="0.25">
      <c r="A4" s="129">
        <v>2.5</v>
      </c>
      <c r="B4" s="129" t="s">
        <v>53</v>
      </c>
      <c r="C4" s="129">
        <v>3.4990000000000001</v>
      </c>
      <c r="D4" s="129" t="s">
        <v>41</v>
      </c>
      <c r="E4" s="129"/>
      <c r="F4" s="129"/>
      <c r="G4" s="129"/>
      <c r="H4" s="129"/>
    </row>
    <row r="5" spans="1:10" x14ac:dyDescent="0.25">
      <c r="A5" s="129">
        <v>3.5</v>
      </c>
      <c r="B5" s="129" t="s">
        <v>53</v>
      </c>
      <c r="C5" s="129">
        <v>4.4989999999999997</v>
      </c>
      <c r="D5" s="129" t="s">
        <v>40</v>
      </c>
      <c r="E5" s="129"/>
      <c r="F5" s="129"/>
      <c r="G5" s="129"/>
      <c r="H5" s="129"/>
    </row>
    <row r="6" spans="1:10" x14ac:dyDescent="0.25">
      <c r="A6" s="129">
        <v>4.5</v>
      </c>
      <c r="B6" s="129" t="s">
        <v>53</v>
      </c>
      <c r="C6" s="129">
        <v>5</v>
      </c>
      <c r="D6" s="129" t="s">
        <v>39</v>
      </c>
      <c r="E6" s="129"/>
      <c r="F6" s="129"/>
      <c r="G6" s="129"/>
      <c r="H6" s="129"/>
    </row>
    <row r="7" spans="1:10" x14ac:dyDescent="0.25">
      <c r="A7" s="129"/>
      <c r="B7" s="129"/>
      <c r="C7" s="129"/>
      <c r="D7" s="129"/>
      <c r="E7" s="129"/>
      <c r="F7" s="129"/>
      <c r="G7" s="129"/>
      <c r="H7" s="129"/>
    </row>
    <row r="8" spans="1:10" x14ac:dyDescent="0.25">
      <c r="A8" s="129"/>
      <c r="B8" s="129"/>
      <c r="C8" s="129"/>
      <c r="D8" s="129"/>
      <c r="E8" s="129"/>
      <c r="F8" s="129"/>
      <c r="G8" s="129"/>
      <c r="H8" s="129"/>
      <c r="I8" s="127"/>
      <c r="J8" s="127"/>
    </row>
    <row r="9" spans="1:10" x14ac:dyDescent="0.25">
      <c r="A9" s="129"/>
      <c r="B9" s="129"/>
      <c r="C9" s="129"/>
      <c r="D9" s="129"/>
      <c r="E9" s="129"/>
      <c r="F9" s="129"/>
      <c r="G9" s="129"/>
      <c r="H9" s="129"/>
    </row>
    <row r="10" spans="1:10" x14ac:dyDescent="0.25">
      <c r="A10" s="129"/>
      <c r="B10" s="129"/>
      <c r="C10" s="129"/>
      <c r="D10" s="129"/>
      <c r="E10" s="129"/>
      <c r="F10" s="129"/>
      <c r="G10" s="129"/>
      <c r="H10" s="129"/>
    </row>
    <row r="11" spans="1:10" x14ac:dyDescent="0.25">
      <c r="A11" s="129"/>
      <c r="B11" s="129"/>
      <c r="C11" s="129"/>
      <c r="D11" s="129"/>
      <c r="E11" s="129"/>
      <c r="F11" s="129"/>
      <c r="G11" s="129"/>
      <c r="H11" s="129"/>
    </row>
  </sheetData>
  <sheetProtection password="C661" sheet="1" objects="1" scenarios="1"/>
  <mergeCells count="1">
    <mergeCell ref="A1:C1"/>
  </mergeCells>
  <printOptions horizontalCentered="1" gridLines="1"/>
  <pageMargins left="0.25" right="0.75" top="0.5" bottom="0.5" header="0.05" footer="0"/>
  <pageSetup paperSize="5" scale="62" orientation="landscape" horizontalDpi="4294967293" verticalDpi="0" r:id="rId1"/>
  <headerFooter>
    <oddFooter>&amp;R&amp;8DEPED RPMS form – For Teachers   I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IPCRF</vt:lpstr>
      <vt:lpstr>PART II</vt:lpstr>
      <vt:lpstr>PART III &amp; PART IV</vt:lpstr>
      <vt:lpstr>Position Title</vt:lpstr>
      <vt:lpstr>adjectival rating</vt:lpstr>
      <vt:lpstr>'PART III &amp; PART IV'!Print_Area</vt:lpstr>
      <vt:lpstr>'Position Title'!Print_Area</vt:lpstr>
      <vt:lpstr>IPCRF!Print_Titles</vt:lpstr>
      <vt:lpstr>'PART III &amp; PART 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2019-04-20T08:07:04Z</dcterms:modified>
</cp:coreProperties>
</file>